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495" windowWidth="14700" windowHeight="8445"/>
  </bookViews>
  <sheets>
    <sheet name="1KMNAMT" sheetId="1" r:id="rId1"/>
  </sheets>
  <calcPr calcId="145621"/>
</workbook>
</file>

<file path=xl/calcChain.xml><?xml version="1.0" encoding="utf-8"?>
<calcChain xmlns="http://schemas.openxmlformats.org/spreadsheetml/2006/main">
  <c r="G47" i="1" l="1"/>
  <c r="O80" i="1"/>
  <c r="S47" i="1"/>
  <c r="Q47" i="1"/>
  <c r="P47" i="1"/>
  <c r="O47" i="1"/>
  <c r="M47" i="1"/>
  <c r="L47" i="1"/>
  <c r="K47" i="1"/>
  <c r="I47" i="1"/>
  <c r="H47" i="1"/>
  <c r="E47" i="1"/>
  <c r="D47" i="1"/>
  <c r="Q24" i="1"/>
  <c r="P24" i="1"/>
  <c r="S24" i="1"/>
  <c r="J8" i="1"/>
  <c r="D24" i="1"/>
  <c r="E24" i="1"/>
  <c r="F24" i="1"/>
  <c r="G24" i="1"/>
  <c r="H24" i="1"/>
  <c r="I24" i="1"/>
  <c r="J24" i="1"/>
  <c r="K24" i="1"/>
  <c r="D66" i="1"/>
  <c r="D82" i="1" s="1"/>
  <c r="E66" i="1"/>
  <c r="E82" i="1" s="1"/>
  <c r="F66" i="1"/>
  <c r="G66" i="1"/>
  <c r="H66" i="1"/>
  <c r="I66" i="1"/>
  <c r="J66" i="1"/>
  <c r="K66" i="1"/>
  <c r="L66" i="1"/>
  <c r="M66" i="1"/>
  <c r="N66" i="1"/>
  <c r="O66" i="1"/>
  <c r="P66" i="1"/>
  <c r="Q66" i="1"/>
  <c r="R66" i="1"/>
  <c r="S66" i="1"/>
  <c r="C66" i="1" s="1"/>
  <c r="C9" i="1" s="1"/>
  <c r="D80" i="1"/>
  <c r="E80" i="1"/>
  <c r="G80" i="1"/>
  <c r="H80" i="1"/>
  <c r="H82" i="1" s="1"/>
  <c r="I80" i="1"/>
  <c r="K80" i="1"/>
  <c r="K82" i="1" s="1"/>
  <c r="L80" i="1"/>
  <c r="M80" i="1"/>
  <c r="M82" i="1" s="1"/>
  <c r="P80" i="1"/>
  <c r="Q80" i="1"/>
  <c r="Q82" i="1" s="1"/>
  <c r="S80" i="1"/>
  <c r="I82" i="1"/>
  <c r="G82" i="1"/>
  <c r="C24" i="1"/>
  <c r="P82" i="1"/>
  <c r="S82" i="1"/>
  <c r="C47" i="1"/>
  <c r="C8" i="1"/>
  <c r="O82" i="1" l="1"/>
  <c r="L82" i="1"/>
  <c r="C81" i="1"/>
  <c r="C12" i="1"/>
  <c r="K8" i="1" s="1"/>
  <c r="T82" i="1"/>
</calcChain>
</file>

<file path=xl/sharedStrings.xml><?xml version="1.0" encoding="utf-8"?>
<sst xmlns="http://schemas.openxmlformats.org/spreadsheetml/2006/main" count="313" uniqueCount="193">
  <si>
    <t>Mintatanterv</t>
  </si>
  <si>
    <t>Nappali tanulmányi rend</t>
  </si>
  <si>
    <t>Tantárgy státusza</t>
  </si>
  <si>
    <t>Szabadon választható tantárgyak</t>
  </si>
  <si>
    <t>Tanszék</t>
  </si>
  <si>
    <t>órasz.</t>
  </si>
  <si>
    <t>sablon</t>
  </si>
  <si>
    <t>kred.</t>
  </si>
  <si>
    <t>ea.</t>
  </si>
  <si>
    <t>gy.</t>
  </si>
  <si>
    <t>Pedagógiai-pszichológiai elméleti alapozás</t>
  </si>
  <si>
    <t>Nevelésszociológia</t>
  </si>
  <si>
    <t>Oktatástechnika és informatika</t>
  </si>
  <si>
    <t>Tanári képességek fejlesztése</t>
  </si>
  <si>
    <t>Gyakorlati felkészítés a tanári pályára</t>
  </si>
  <si>
    <t>Összefüggő egyéni pedagógiai gyakorlat</t>
  </si>
  <si>
    <t>Diplomadolgozat</t>
  </si>
  <si>
    <t>Szakmai elméleti alapozás</t>
  </si>
  <si>
    <t>Állatnemesítés</t>
  </si>
  <si>
    <t>Állattenyésztési biokémia</t>
  </si>
  <si>
    <t>Állattenyésztési stratégiák</t>
  </si>
  <si>
    <t>Állatvédelem és állati jólét</t>
  </si>
  <si>
    <t>Termelés-élettan</t>
  </si>
  <si>
    <t>Élelmiszerkémia</t>
  </si>
  <si>
    <t>Molekuláris biológia és biotechnológia</t>
  </si>
  <si>
    <t>Szakmai törzsanyag</t>
  </si>
  <si>
    <t>Takarmánynövények integrált termesztése</t>
  </si>
  <si>
    <t>Takarmányozástan</t>
  </si>
  <si>
    <t>Baromfinemesítés és termék-előállítás</t>
  </si>
  <si>
    <t>Kiskérődzők tenyésztése</t>
  </si>
  <si>
    <t>Sertésnemesítés és termék-előállítás</t>
  </si>
  <si>
    <t>Szarvasmarha-nemesítés és termék-előállítás</t>
  </si>
  <si>
    <t>Közoktatáspolitika</t>
  </si>
  <si>
    <t>Művelődéstörténet</t>
  </si>
  <si>
    <t>Politológia</t>
  </si>
  <si>
    <t>Járványvédelem és állategészségügyi igazgatás</t>
  </si>
  <si>
    <t>Állattenyésztési ágazatok gazdaságtana</t>
  </si>
  <si>
    <t>Marketing</t>
  </si>
  <si>
    <t>Agrár-mérnöktanár (állattenyésztő mérnök) (MA) mesterszak</t>
  </si>
  <si>
    <t>GY</t>
  </si>
  <si>
    <t>Dr. Sütő Zoltán</t>
  </si>
  <si>
    <t>Dr. Zomborszky Zoltán</t>
  </si>
  <si>
    <t>Dr. Albert Gábor</t>
  </si>
  <si>
    <t>Dr. Horn Péter</t>
  </si>
  <si>
    <t>Dr. Metzger Szilvia</t>
  </si>
  <si>
    <t>Dr. József István</t>
  </si>
  <si>
    <t>Dr. Martin László</t>
  </si>
  <si>
    <t>Dr. Kovács Melinda</t>
  </si>
  <si>
    <t>Társadalomtudományi Tanszék</t>
  </si>
  <si>
    <t>Marketing és Kereskedelem Tanszék</t>
  </si>
  <si>
    <t>Takarmányozástani Tanszék</t>
  </si>
  <si>
    <t>Dr. Magyary István</t>
  </si>
  <si>
    <t>1.félév</t>
  </si>
  <si>
    <t>2.félév</t>
  </si>
  <si>
    <t>3.félév</t>
  </si>
  <si>
    <t>4.félév</t>
  </si>
  <si>
    <t>Tehetséggondozás</t>
  </si>
  <si>
    <t>Dr. Fináncz Judit</t>
  </si>
  <si>
    <t>kötelező</t>
  </si>
  <si>
    <t>óra</t>
  </si>
  <si>
    <t>össz óra</t>
  </si>
  <si>
    <t>óra/kredit</t>
  </si>
  <si>
    <t>EA</t>
  </si>
  <si>
    <t>Bevezetés a pszichológiába</t>
  </si>
  <si>
    <t>Munkaterv végrehajtása 1.</t>
  </si>
  <si>
    <t>Munkaterv végrehajtása 2.</t>
  </si>
  <si>
    <t>Szakmódszertan 1.</t>
  </si>
  <si>
    <t>Szakmódszertan 2.</t>
  </si>
  <si>
    <t>Dr. Tossenberger János</t>
  </si>
  <si>
    <t>k</t>
  </si>
  <si>
    <t>gy</t>
  </si>
  <si>
    <t>10 kredites pedagógiai- pszichológiai tanárképzési stúdium az alapképzésben, vagy pótlólag a mesterképzésben</t>
  </si>
  <si>
    <t>10*</t>
  </si>
  <si>
    <t>Megszerzendő kredit</t>
  </si>
  <si>
    <t>Összes kredit</t>
  </si>
  <si>
    <t>Kód</t>
  </si>
  <si>
    <t>Tantárgy</t>
  </si>
  <si>
    <t>Előfeltétel</t>
  </si>
  <si>
    <t>Kötelező tárgyak</t>
  </si>
  <si>
    <t>Szabadon választható tárgyak</t>
  </si>
  <si>
    <t>Összesen</t>
  </si>
  <si>
    <t>Állattartási technológiák fejlesztésének műszaki alapjai</t>
  </si>
  <si>
    <t>Aquakultúra és Halgazdálkodási Tanszék</t>
  </si>
  <si>
    <t>Állattenyésztés-technológia és Menedzsment Tanszék</t>
  </si>
  <si>
    <t>Természetvédelmi és Környezetgazdálkodási Tanszék</t>
  </si>
  <si>
    <t>Élettani és Állathigiéniai Tanszék</t>
  </si>
  <si>
    <t>Dr. Gombos Péter</t>
  </si>
  <si>
    <t>Agrárgazdasági és Menedzsment Tanszék</t>
  </si>
  <si>
    <t>Dr. Szigeti Orsolya</t>
  </si>
  <si>
    <t>Dr. Hoffmann Richárd</t>
  </si>
  <si>
    <t>Növénytermesztési és Növényvédelmi Tanszék</t>
  </si>
  <si>
    <t>Dr. Nagy István</t>
  </si>
  <si>
    <t>Állatgenetikai és Biotechnológiai Tanszék</t>
  </si>
  <si>
    <t>Dr. Kelemen János</t>
  </si>
  <si>
    <t>Vargárné Dr. Visi Éva</t>
  </si>
  <si>
    <t>Dr. Kalmár Sándor</t>
  </si>
  <si>
    <t>sz</t>
  </si>
  <si>
    <t>Dr. Áprily Szilvia</t>
  </si>
  <si>
    <t>Dr. Princz Zoltán</t>
  </si>
  <si>
    <t>tantárgyak db-száma</t>
  </si>
  <si>
    <t>Dr. Farkas János</t>
  </si>
  <si>
    <t>Informatika Tanszék</t>
  </si>
  <si>
    <t>Dr. Kontra József</t>
  </si>
  <si>
    <t>Pedagógia-Pszichológia Tanszék</t>
  </si>
  <si>
    <t>Magyar Nyelvi és Kultúratudományi Tanszék</t>
  </si>
  <si>
    <t>Neveléstudományi Intézet</t>
  </si>
  <si>
    <t>Szakmódszertani Tanszék</t>
  </si>
  <si>
    <t>Neveléselmélet</t>
  </si>
  <si>
    <t>Dr. Podráczky Judit</t>
  </si>
  <si>
    <t>Önismeret és pedagógiai képességfejlesztés</t>
  </si>
  <si>
    <t>Pedagógus etika</t>
  </si>
  <si>
    <t>Dr. Bács Gábor</t>
  </si>
  <si>
    <t>Pedagógiai értékelés és vizsga</t>
  </si>
  <si>
    <t xml:space="preserve">A nevelés és oktatás alapkérdései, a hallgatók pedagógiai nézeteinek feltárása és elemzése </t>
  </si>
  <si>
    <t>A tanári pályához szükséges kommunikációs képességek fejlesztése</t>
  </si>
  <si>
    <t>A tanári mesterség, az oktatás és a tanulás társadalmi, gazdasági szerepe</t>
  </si>
  <si>
    <t>Konfliktuskezelés az iskolai gyakorlatban</t>
  </si>
  <si>
    <t>Pedagógiai és szociálpszichológia</t>
  </si>
  <si>
    <t>Fejlődéspszichológia</t>
  </si>
  <si>
    <t>Differenciáló pedagógia</t>
  </si>
  <si>
    <t>Oktatáselmélet</t>
  </si>
  <si>
    <t>Pedagógiai képességfejlesztő gyakorlat</t>
  </si>
  <si>
    <t>Pedagógiai vizsgálatok módszertana</t>
  </si>
  <si>
    <t>Személyiségfejlődési zavarok pszichológiája</t>
  </si>
  <si>
    <t>Emberi erőforrás gazdálkodás</t>
  </si>
  <si>
    <t>Dr. Lukács Aurél István</t>
  </si>
  <si>
    <t>A nevelés történeti alapjai</t>
  </si>
  <si>
    <t>Iskolai tanítási és nevelési gyakorlat 1. (hospitálás)</t>
  </si>
  <si>
    <t>Iskolai tanítási és nevelési gyakorlat 2. (mikrotanítás)</t>
  </si>
  <si>
    <t>Állatnemesítés
Állattenyésztési stratégiák</t>
  </si>
  <si>
    <r>
      <t>Képzési program (KPR) kódja:</t>
    </r>
    <r>
      <rPr>
        <b/>
        <sz val="12"/>
        <color indexed="10"/>
        <rFont val="Arial"/>
        <family val="2"/>
        <charset val="238"/>
      </rPr>
      <t xml:space="preserve"> </t>
    </r>
    <r>
      <rPr>
        <b/>
        <sz val="12"/>
        <rFont val="Arial"/>
        <family val="2"/>
        <charset val="238"/>
      </rPr>
      <t>1MNAMT15</t>
    </r>
  </si>
  <si>
    <t>Érvényes: 2015. szeptember 1-től</t>
  </si>
  <si>
    <t>1MAMT1ISKK00000</t>
  </si>
  <si>
    <t>1MAMT1NEVA000000</t>
  </si>
  <si>
    <t>1MAMT1TANP00000</t>
  </si>
  <si>
    <t>1MAMT1TANM000000</t>
  </si>
  <si>
    <t>1MAMT1BPSZI0000</t>
  </si>
  <si>
    <t>1MAMT1PSZP00000</t>
  </si>
  <si>
    <t>1MAMT1FEJ00000</t>
  </si>
  <si>
    <t>1MAMT1SZFZ00000</t>
  </si>
  <si>
    <t>1MAMT1DIFF00000</t>
  </si>
  <si>
    <t>1MAMT1NTA00000</t>
  </si>
  <si>
    <t>1MAMT1NEVE00000</t>
  </si>
  <si>
    <t>1MAMT1OKTE00000</t>
  </si>
  <si>
    <t>2MPPS1NSZ00000</t>
  </si>
  <si>
    <t>1MAMT1PKGY00000</t>
  </si>
  <si>
    <t>1MAMT1OTI00000</t>
  </si>
  <si>
    <t>1MAMT1ÖPK00000</t>
  </si>
  <si>
    <t>1MAMT1ITGY100000</t>
  </si>
  <si>
    <t>1MAMT1ITGY200000</t>
  </si>
  <si>
    <t>1MAMT1ÖGY100000</t>
  </si>
  <si>
    <t>1MAMT1PVM100000</t>
  </si>
  <si>
    <t>1MAMT1MKA100000</t>
  </si>
  <si>
    <t>1MAMT1MKA200000</t>
  </si>
  <si>
    <t>1MABT1ALN00000</t>
  </si>
  <si>
    <t>1MBKT1ABK00000</t>
  </si>
  <si>
    <t>1MATM1ATS00000</t>
  </si>
  <si>
    <t>1MTKT1AAJ00009</t>
  </si>
  <si>
    <t>1MEAT1TET00000</t>
  </si>
  <si>
    <t>1MEBT1ELK00000-4</t>
  </si>
  <si>
    <t>1MAHT1MBB00000</t>
  </si>
  <si>
    <t>1MTTM1AMA00010</t>
  </si>
  <si>
    <t>1MNNT1TIT00000</t>
  </si>
  <si>
    <t>1MTAK1TAK00000</t>
  </si>
  <si>
    <t>1MATM1BNT00000</t>
  </si>
  <si>
    <t>1MATM1KKT00008-3</t>
  </si>
  <si>
    <t>1MTFK1SNT00000</t>
  </si>
  <si>
    <t>1MATM1SZT00000</t>
  </si>
  <si>
    <t>2MPPS1SM100000</t>
  </si>
  <si>
    <t>1MAMT1SZM200000</t>
  </si>
  <si>
    <t>2MPPS3KPO00000</t>
  </si>
  <si>
    <t>2MPPS3MVT00000</t>
  </si>
  <si>
    <t>2MTTU3POL00010</t>
  </si>
  <si>
    <t>2MPPS3TEH00000</t>
  </si>
  <si>
    <t>1MAMT1PEE00000</t>
  </si>
  <si>
    <t>1MAMT1PEV00000</t>
  </si>
  <si>
    <t>1MTTT3JAI00000-2</t>
  </si>
  <si>
    <t>1MAMT3AAG00000-3</t>
  </si>
  <si>
    <t>3MMAR1MAR00000</t>
  </si>
  <si>
    <t>3MAMT1EEG00001</t>
  </si>
  <si>
    <r>
      <t>Az iskola kultúrtörténete</t>
    </r>
    <r>
      <rPr>
        <strike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alternatív irányzatok </t>
    </r>
  </si>
  <si>
    <t>Pedagógiai-pszichológiai elméleti alapozás - 4 kredit teljesítése kötelező</t>
  </si>
  <si>
    <t>Bencéné Dr. Fekete Anikó Andrea</t>
  </si>
  <si>
    <t>Szakmai elméleti alapozás - 3 kredit teljesítése kötelező</t>
  </si>
  <si>
    <t>Dr. Szabó-Szentgróti Gábor</t>
  </si>
  <si>
    <t>Nagyné Dr. Kiszlinger Henrietta</t>
  </si>
  <si>
    <t>Dr. Belovári Anita</t>
  </si>
  <si>
    <t>Táplálkozástudományi és Termeléstechnológiai Tanszék</t>
  </si>
  <si>
    <t>Biokémiai Tanszék</t>
  </si>
  <si>
    <t>Dr. Húth Balázs</t>
  </si>
  <si>
    <t>Dr. Bertalan Péter</t>
  </si>
  <si>
    <t>Tantárgyfelelős oktató</t>
  </si>
  <si>
    <t>Dr. Mezőszentgyörgyi Dávid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</si>
</sst>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trike/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9">
    <xf numFmtId="0" fontId="0" fillId="0" borderId="0" xfId="0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7" fillId="0" borderId="0" xfId="0" applyFont="1" applyAlignment="1">
      <alignment horizontal="center" vertical="center" wrapText="1" shrinkToFit="1"/>
    </xf>
    <xf numFmtId="49" fontId="8" fillId="2" borderId="10" xfId="0" applyNumberFormat="1" applyFont="1" applyFill="1" applyBorder="1" applyAlignment="1">
      <alignment horizontal="center" vertical="center" wrapText="1" shrinkToFit="1"/>
    </xf>
    <xf numFmtId="0" fontId="1" fillId="0" borderId="2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3" xfId="0" applyFont="1" applyFill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1" fontId="1" fillId="0" borderId="13" xfId="0" applyNumberFormat="1" applyFont="1" applyBorder="1" applyAlignment="1">
      <alignment horizontal="center" vertical="center" wrapText="1" shrinkToFit="1"/>
    </xf>
    <xf numFmtId="1" fontId="1" fillId="0" borderId="2" xfId="0" applyNumberFormat="1" applyFont="1" applyBorder="1" applyAlignment="1">
      <alignment horizontal="center" vertical="center" wrapText="1" shrinkToFit="1"/>
    </xf>
    <xf numFmtId="0" fontId="1" fillId="0" borderId="0" xfId="0" applyFont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13" xfId="0" applyFont="1" applyFill="1" applyBorder="1" applyAlignment="1">
      <alignment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16" xfId="0" applyFont="1" applyFill="1" applyBorder="1" applyAlignment="1">
      <alignment vertical="center"/>
    </xf>
    <xf numFmtId="0" fontId="1" fillId="0" borderId="14" xfId="0" applyFont="1" applyFill="1" applyBorder="1" applyAlignment="1">
      <alignment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0" fontId="1" fillId="0" borderId="26" xfId="0" applyFont="1" applyFill="1" applyBorder="1" applyAlignment="1">
      <alignment vertical="center"/>
    </xf>
    <xf numFmtId="0" fontId="1" fillId="0" borderId="27" xfId="0" applyFont="1" applyFill="1" applyBorder="1" applyAlignment="1">
      <alignment vertical="center"/>
    </xf>
    <xf numFmtId="0" fontId="1" fillId="0" borderId="28" xfId="0" applyFont="1" applyFill="1" applyBorder="1" applyAlignment="1">
      <alignment vertical="center"/>
    </xf>
    <xf numFmtId="0" fontId="1" fillId="0" borderId="9" xfId="0" applyFont="1" applyFill="1" applyBorder="1" applyAlignment="1">
      <alignment horizontal="left" vertical="center"/>
    </xf>
    <xf numFmtId="0" fontId="1" fillId="0" borderId="20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1" fillId="0" borderId="21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1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0" xfId="0" applyFont="1" applyFill="1" applyBorder="1" applyAlignment="1">
      <alignment horizontal="left" vertical="center"/>
    </xf>
    <xf numFmtId="0" fontId="1" fillId="0" borderId="31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vertical="center"/>
    </xf>
    <xf numFmtId="0" fontId="1" fillId="0" borderId="34" xfId="0" applyFont="1" applyFill="1" applyBorder="1" applyAlignment="1">
      <alignment vertical="center"/>
    </xf>
    <xf numFmtId="0" fontId="1" fillId="0" borderId="35" xfId="0" applyFont="1" applyFill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4" xfId="0" applyFont="1" applyBorder="1" applyAlignment="1">
      <alignment horizontal="center" vertical="center"/>
    </xf>
    <xf numFmtId="0" fontId="1" fillId="0" borderId="36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  <xf numFmtId="1" fontId="1" fillId="0" borderId="9" xfId="0" applyNumberFormat="1" applyFont="1" applyBorder="1" applyAlignment="1">
      <alignment horizontal="center" vertical="center" wrapText="1" shrinkToFit="1"/>
    </xf>
    <xf numFmtId="0" fontId="5" fillId="0" borderId="0" xfId="0" applyFont="1" applyBorder="1" applyAlignment="1">
      <alignment vertical="center"/>
    </xf>
    <xf numFmtId="0" fontId="8" fillId="3" borderId="1" xfId="0" applyFont="1" applyFill="1" applyBorder="1" applyAlignment="1">
      <alignment horizontal="left" vertical="center"/>
    </xf>
    <xf numFmtId="1" fontId="8" fillId="3" borderId="10" xfId="0" applyNumberFormat="1" applyFont="1" applyFill="1" applyBorder="1" applyAlignment="1">
      <alignment horizontal="center" vertical="center" wrapText="1" shrinkToFit="1"/>
    </xf>
    <xf numFmtId="0" fontId="8" fillId="0" borderId="5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 wrapText="1"/>
    </xf>
    <xf numFmtId="0" fontId="8" fillId="3" borderId="37" xfId="0" applyFont="1" applyFill="1" applyBorder="1" applyAlignment="1">
      <alignment horizontal="center" vertical="center" wrapText="1"/>
    </xf>
    <xf numFmtId="0" fontId="1" fillId="3" borderId="38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8" fillId="3" borderId="39" xfId="0" applyFont="1" applyFill="1" applyBorder="1" applyAlignment="1">
      <alignment horizontal="center" vertical="center"/>
    </xf>
    <xf numFmtId="0" fontId="8" fillId="3" borderId="39" xfId="0" applyFont="1" applyFill="1" applyBorder="1" applyAlignment="1">
      <alignment vertical="center"/>
    </xf>
    <xf numFmtId="0" fontId="8" fillId="3" borderId="10" xfId="0" applyFont="1" applyFill="1" applyBorder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0" fontId="1" fillId="3" borderId="40" xfId="0" applyFont="1" applyFill="1" applyBorder="1" applyAlignment="1">
      <alignment horizontal="center" vertical="center"/>
    </xf>
    <xf numFmtId="0" fontId="1" fillId="3" borderId="4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9" xfId="0" applyFont="1" applyFill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/>
    </xf>
    <xf numFmtId="0" fontId="1" fillId="0" borderId="44" xfId="0" applyFont="1" applyBorder="1" applyAlignment="1">
      <alignment horizontal="center" vertical="center"/>
    </xf>
    <xf numFmtId="0" fontId="1" fillId="0" borderId="30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34" xfId="0" applyFont="1" applyBorder="1" applyAlignment="1">
      <alignment vertical="center"/>
    </xf>
    <xf numFmtId="0" fontId="1" fillId="0" borderId="35" xfId="0" applyFont="1" applyBorder="1" applyAlignment="1">
      <alignment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45" xfId="0" applyFont="1" applyFill="1" applyBorder="1" applyAlignment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/>
    </xf>
    <xf numFmtId="0" fontId="1" fillId="0" borderId="13" xfId="0" applyFont="1" applyFill="1" applyBorder="1" applyAlignment="1">
      <alignment horizontal="left" vertical="center" wrapText="1"/>
    </xf>
    <xf numFmtId="0" fontId="13" fillId="0" borderId="24" xfId="0" applyFont="1" applyFill="1" applyBorder="1" applyAlignment="1">
      <alignment horizontal="center" vertical="center" wrapText="1"/>
    </xf>
    <xf numFmtId="0" fontId="13" fillId="0" borderId="27" xfId="0" applyFont="1" applyFill="1" applyBorder="1" applyAlignment="1">
      <alignment vertical="center"/>
    </xf>
    <xf numFmtId="0" fontId="13" fillId="0" borderId="11" xfId="0" applyFont="1" applyFill="1" applyBorder="1" applyAlignment="1">
      <alignment vertical="center"/>
    </xf>
    <xf numFmtId="0" fontId="13" fillId="0" borderId="28" xfId="0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44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left" vertical="center" wrapText="1"/>
    </xf>
    <xf numFmtId="0" fontId="1" fillId="0" borderId="43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1" fillId="0" borderId="30" xfId="0" applyFont="1" applyFill="1" applyBorder="1" applyAlignment="1">
      <alignment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3" fillId="5" borderId="20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13" fillId="5" borderId="21" xfId="0" applyFont="1" applyFill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5" borderId="21" xfId="0" applyFont="1" applyFill="1" applyBorder="1" applyAlignment="1">
      <alignment horizontal="center" vertical="center"/>
    </xf>
    <xf numFmtId="0" fontId="13" fillId="5" borderId="3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/>
    </xf>
    <xf numFmtId="0" fontId="13" fillId="5" borderId="5" xfId="0" applyFont="1" applyFill="1" applyBorder="1" applyAlignment="1">
      <alignment horizontal="center" vertical="center"/>
    </xf>
    <xf numFmtId="0" fontId="1" fillId="5" borderId="32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5" borderId="33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vertical="center"/>
    </xf>
    <xf numFmtId="0" fontId="1" fillId="5" borderId="4" xfId="0" applyFont="1" applyFill="1" applyBorder="1" applyAlignment="1">
      <alignment vertical="center"/>
    </xf>
    <xf numFmtId="0" fontId="1" fillId="5" borderId="5" xfId="0" applyFont="1" applyFill="1" applyBorder="1" applyAlignment="1">
      <alignment vertical="center"/>
    </xf>
    <xf numFmtId="0" fontId="1" fillId="5" borderId="25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26" xfId="0" applyFont="1" applyFill="1" applyBorder="1" applyAlignment="1">
      <alignment horizontal="center" vertical="center"/>
    </xf>
    <xf numFmtId="0" fontId="1" fillId="5" borderId="25" xfId="0" applyFont="1" applyFill="1" applyBorder="1" applyAlignment="1">
      <alignment vertical="center"/>
    </xf>
    <xf numFmtId="0" fontId="1" fillId="5" borderId="11" xfId="0" applyFont="1" applyFill="1" applyBorder="1" applyAlignment="1">
      <alignment vertical="center"/>
    </xf>
    <xf numFmtId="0" fontId="1" fillId="5" borderId="26" xfId="0" applyFont="1" applyFill="1" applyBorder="1" applyAlignment="1">
      <alignment vertical="center"/>
    </xf>
    <xf numFmtId="0" fontId="1" fillId="5" borderId="32" xfId="0" applyFont="1" applyFill="1" applyBorder="1" applyAlignment="1">
      <alignment vertical="center"/>
    </xf>
    <xf numFmtId="0" fontId="1" fillId="5" borderId="12" xfId="0" applyFont="1" applyFill="1" applyBorder="1" applyAlignment="1">
      <alignment vertical="center"/>
    </xf>
    <xf numFmtId="0" fontId="1" fillId="5" borderId="33" xfId="0" applyFont="1" applyFill="1" applyBorder="1" applyAlignment="1">
      <alignment vertical="center"/>
    </xf>
    <xf numFmtId="0" fontId="1" fillId="5" borderId="20" xfId="0" applyFont="1" applyFill="1" applyBorder="1" applyAlignment="1">
      <alignment vertical="center"/>
    </xf>
    <xf numFmtId="0" fontId="1" fillId="5" borderId="7" xfId="0" applyFont="1" applyFill="1" applyBorder="1" applyAlignment="1">
      <alignment vertical="center"/>
    </xf>
    <xf numFmtId="0" fontId="1" fillId="5" borderId="21" xfId="0" applyFont="1" applyFill="1" applyBorder="1" applyAlignment="1">
      <alignment vertical="center"/>
    </xf>
    <xf numFmtId="0" fontId="1" fillId="5" borderId="8" xfId="0" applyFont="1" applyFill="1" applyBorder="1" applyAlignment="1">
      <alignment horizontal="center" vertical="center"/>
    </xf>
    <xf numFmtId="0" fontId="13" fillId="5" borderId="25" xfId="0" applyFont="1" applyFill="1" applyBorder="1" applyAlignment="1">
      <alignment horizontal="center" vertical="center"/>
    </xf>
    <xf numFmtId="0" fontId="13" fillId="5" borderId="11" xfId="0" applyFont="1" applyFill="1" applyBorder="1" applyAlignment="1">
      <alignment horizontal="center" vertical="center"/>
    </xf>
    <xf numFmtId="0" fontId="13" fillId="5" borderId="26" xfId="0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18" xfId="0" applyFont="1" applyFill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" fillId="4" borderId="39" xfId="0" applyFont="1" applyFill="1" applyBorder="1" applyAlignment="1">
      <alignment horizontal="center" vertical="center"/>
    </xf>
    <xf numFmtId="0" fontId="1" fillId="4" borderId="37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5" fillId="2" borderId="39" xfId="0" applyFont="1" applyFill="1" applyBorder="1" applyAlignment="1">
      <alignment horizontal="center" vertical="center"/>
    </xf>
    <xf numFmtId="0" fontId="5" fillId="2" borderId="37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  <pageSetUpPr fitToPage="1"/>
  </sheetPr>
  <dimension ref="A1:AO85"/>
  <sheetViews>
    <sheetView tabSelected="1" zoomScale="90" zoomScaleNormal="90" zoomScaleSheetLayoutView="80" workbookViewId="0">
      <selection activeCell="A13" sqref="A13"/>
    </sheetView>
  </sheetViews>
  <sheetFormatPr defaultRowHeight="12.75" x14ac:dyDescent="0.2"/>
  <cols>
    <col min="1" max="1" width="22" style="29" customWidth="1"/>
    <col min="2" max="2" width="48" style="29" bestFit="1" customWidth="1"/>
    <col min="3" max="3" width="28.5703125" style="33" customWidth="1"/>
    <col min="4" max="4" width="4.140625" style="29" customWidth="1"/>
    <col min="5" max="5" width="4" style="29" customWidth="1"/>
    <col min="6" max="6" width="9.140625" style="29" customWidth="1"/>
    <col min="7" max="7" width="5.42578125" style="29" customWidth="1"/>
    <col min="8" max="8" width="4.140625" style="29" customWidth="1"/>
    <col min="9" max="9" width="4" style="29" customWidth="1"/>
    <col min="10" max="10" width="9.140625" style="29" customWidth="1"/>
    <col min="11" max="11" width="5.42578125" style="29" customWidth="1"/>
    <col min="12" max="12" width="4.140625" style="29" customWidth="1"/>
    <col min="13" max="13" width="4" style="29" customWidth="1"/>
    <col min="14" max="14" width="9.140625" style="29" customWidth="1"/>
    <col min="15" max="15" width="5.42578125" style="29" customWidth="1"/>
    <col min="16" max="16" width="4.140625" style="29" customWidth="1"/>
    <col min="17" max="17" width="4" style="29" customWidth="1"/>
    <col min="18" max="18" width="9.140625" style="29" customWidth="1"/>
    <col min="19" max="19" width="5.42578125" style="29" customWidth="1"/>
    <col min="20" max="20" width="53.85546875" style="29" bestFit="1" customWidth="1"/>
    <col min="21" max="21" width="30" style="29" bestFit="1" customWidth="1"/>
    <col min="22" max="16384" width="9.140625" style="29"/>
  </cols>
  <sheetData>
    <row r="1" spans="1:25" ht="20.25" x14ac:dyDescent="0.2">
      <c r="A1" s="206" t="s">
        <v>0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206"/>
      <c r="S1" s="206"/>
      <c r="T1" s="206"/>
      <c r="U1" s="206"/>
      <c r="V1" s="10"/>
      <c r="W1" s="10"/>
      <c r="X1" s="10"/>
      <c r="Y1" s="10"/>
    </row>
    <row r="2" spans="1:25" s="6" customFormat="1" ht="15.75" x14ac:dyDescent="0.2">
      <c r="A2" s="207" t="s">
        <v>38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97"/>
      <c r="W2" s="97"/>
      <c r="X2" s="97"/>
      <c r="Y2" s="97"/>
    </row>
    <row r="3" spans="1:25" ht="15.75" x14ac:dyDescent="0.2">
      <c r="A3" s="208" t="s">
        <v>130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  <c r="P3" s="208"/>
      <c r="Q3" s="208"/>
      <c r="R3" s="208"/>
      <c r="S3" s="208"/>
      <c r="T3" s="208"/>
      <c r="U3" s="208"/>
      <c r="V3" s="11"/>
      <c r="W3" s="11"/>
      <c r="X3" s="11"/>
      <c r="Y3" s="11"/>
    </row>
    <row r="4" spans="1:25" ht="15.75" x14ac:dyDescent="0.2">
      <c r="A4" s="208" t="s">
        <v>1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08"/>
      <c r="S4" s="208"/>
      <c r="T4" s="208"/>
      <c r="U4" s="208"/>
      <c r="V4" s="11"/>
      <c r="W4" s="11"/>
      <c r="X4" s="11"/>
      <c r="Y4" s="11"/>
    </row>
    <row r="5" spans="1:25" ht="14.25" x14ac:dyDescent="0.2">
      <c r="A5" s="209" t="s">
        <v>131</v>
      </c>
      <c r="B5" s="209"/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91"/>
      <c r="W5" s="91"/>
      <c r="X5" s="91"/>
      <c r="Y5" s="91"/>
    </row>
    <row r="6" spans="1:25" ht="15" thickBot="1" x14ac:dyDescent="0.25">
      <c r="A6" s="1"/>
      <c r="B6" s="2"/>
      <c r="C6" s="20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5.75" thickBot="1" x14ac:dyDescent="0.25">
      <c r="A7" s="1"/>
      <c r="B7" s="3" t="s">
        <v>2</v>
      </c>
      <c r="C7" s="21" t="s">
        <v>73</v>
      </c>
      <c r="D7" s="1"/>
      <c r="E7" s="1"/>
      <c r="F7" s="92" t="s">
        <v>58</v>
      </c>
      <c r="G7" s="92" t="s">
        <v>59</v>
      </c>
      <c r="H7" s="90"/>
      <c r="I7" s="90"/>
      <c r="J7" s="122" t="s">
        <v>60</v>
      </c>
      <c r="K7" s="210" t="s">
        <v>61</v>
      </c>
      <c r="L7" s="210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4.25" x14ac:dyDescent="0.2">
      <c r="A8" s="1"/>
      <c r="B8" s="93" t="s">
        <v>10</v>
      </c>
      <c r="C8" s="31">
        <f>C47</f>
        <v>71</v>
      </c>
      <c r="D8" s="1"/>
      <c r="E8" s="1"/>
      <c r="F8" s="122" t="s">
        <v>62</v>
      </c>
      <c r="G8" s="122">
        <v>75</v>
      </c>
      <c r="H8" s="90"/>
      <c r="I8" s="90"/>
      <c r="J8" s="122">
        <f>SUM(G8:G9)</f>
        <v>157</v>
      </c>
      <c r="K8" s="210">
        <f>J8/C12</f>
        <v>1.3083333333333333</v>
      </c>
      <c r="L8" s="210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4.25" x14ac:dyDescent="0.2">
      <c r="A9" s="1"/>
      <c r="B9" s="94" t="s">
        <v>17</v>
      </c>
      <c r="C9" s="32">
        <f>C66</f>
        <v>42</v>
      </c>
      <c r="D9" s="1"/>
      <c r="E9" s="1"/>
      <c r="F9" s="122" t="s">
        <v>39</v>
      </c>
      <c r="G9" s="122">
        <v>82</v>
      </c>
      <c r="H9" s="90"/>
      <c r="I9" s="90"/>
      <c r="J9" s="90"/>
      <c r="K9" s="90"/>
      <c r="L9" s="90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38.25" x14ac:dyDescent="0.2">
      <c r="A10" s="1"/>
      <c r="B10" s="94" t="s">
        <v>71</v>
      </c>
      <c r="C10" s="32" t="s">
        <v>72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5" thickBot="1" x14ac:dyDescent="0.25">
      <c r="A11" s="1"/>
      <c r="B11" s="95" t="s">
        <v>3</v>
      </c>
      <c r="C11" s="96">
        <v>7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3.5" thickBot="1" x14ac:dyDescent="0.25">
      <c r="B12" s="98" t="s">
        <v>74</v>
      </c>
      <c r="C12" s="99">
        <f>SUM(C8:C11)</f>
        <v>120</v>
      </c>
      <c r="Y12" s="30"/>
    </row>
    <row r="13" spans="1:25" ht="13.5" thickBot="1" x14ac:dyDescent="0.25"/>
    <row r="14" spans="1:25" x14ac:dyDescent="0.2">
      <c r="A14" s="197" t="s">
        <v>75</v>
      </c>
      <c r="B14" s="203" t="s">
        <v>76</v>
      </c>
      <c r="C14" s="211" t="s">
        <v>77</v>
      </c>
      <c r="D14" s="200" t="s">
        <v>52</v>
      </c>
      <c r="E14" s="201"/>
      <c r="F14" s="201"/>
      <c r="G14" s="202"/>
      <c r="H14" s="217" t="s">
        <v>53</v>
      </c>
      <c r="I14" s="201"/>
      <c r="J14" s="201"/>
      <c r="K14" s="218"/>
      <c r="L14" s="200" t="s">
        <v>54</v>
      </c>
      <c r="M14" s="201"/>
      <c r="N14" s="201"/>
      <c r="O14" s="202"/>
      <c r="P14" s="217" t="s">
        <v>55</v>
      </c>
      <c r="Q14" s="201"/>
      <c r="R14" s="201"/>
      <c r="S14" s="218"/>
      <c r="T14" s="203" t="s">
        <v>4</v>
      </c>
      <c r="U14" s="203" t="s">
        <v>191</v>
      </c>
    </row>
    <row r="15" spans="1:25" x14ac:dyDescent="0.2">
      <c r="A15" s="198"/>
      <c r="B15" s="204"/>
      <c r="C15" s="212"/>
      <c r="D15" s="214" t="s">
        <v>5</v>
      </c>
      <c r="E15" s="215"/>
      <c r="F15" s="123" t="s">
        <v>6</v>
      </c>
      <c r="G15" s="100" t="s">
        <v>7</v>
      </c>
      <c r="H15" s="216" t="s">
        <v>5</v>
      </c>
      <c r="I15" s="215"/>
      <c r="J15" s="123" t="s">
        <v>6</v>
      </c>
      <c r="K15" s="101" t="s">
        <v>7</v>
      </c>
      <c r="L15" s="214" t="s">
        <v>5</v>
      </c>
      <c r="M15" s="215"/>
      <c r="N15" s="123" t="s">
        <v>6</v>
      </c>
      <c r="O15" s="100" t="s">
        <v>7</v>
      </c>
      <c r="P15" s="216" t="s">
        <v>5</v>
      </c>
      <c r="Q15" s="215"/>
      <c r="R15" s="123" t="s">
        <v>6</v>
      </c>
      <c r="S15" s="101" t="s">
        <v>7</v>
      </c>
      <c r="T15" s="204"/>
      <c r="U15" s="204"/>
    </row>
    <row r="16" spans="1:25" ht="13.5" thickBot="1" x14ac:dyDescent="0.25">
      <c r="A16" s="199"/>
      <c r="B16" s="205"/>
      <c r="C16" s="213"/>
      <c r="D16" s="102" t="s">
        <v>8</v>
      </c>
      <c r="E16" s="103" t="s">
        <v>9</v>
      </c>
      <c r="F16" s="103"/>
      <c r="G16" s="104"/>
      <c r="H16" s="105" t="s">
        <v>8</v>
      </c>
      <c r="I16" s="103" t="s">
        <v>9</v>
      </c>
      <c r="J16" s="103"/>
      <c r="K16" s="106"/>
      <c r="L16" s="102" t="s">
        <v>8</v>
      </c>
      <c r="M16" s="103" t="s">
        <v>9</v>
      </c>
      <c r="N16" s="103"/>
      <c r="O16" s="104"/>
      <c r="P16" s="105" t="s">
        <v>8</v>
      </c>
      <c r="Q16" s="103" t="s">
        <v>9</v>
      </c>
      <c r="R16" s="103"/>
      <c r="S16" s="106"/>
      <c r="T16" s="205"/>
      <c r="U16" s="205"/>
    </row>
    <row r="17" spans="1:41" s="6" customFormat="1" ht="16.5" thickBot="1" x14ac:dyDescent="0.25">
      <c r="A17" s="194" t="s">
        <v>78</v>
      </c>
      <c r="B17" s="195"/>
      <c r="C17" s="195"/>
      <c r="D17" s="195"/>
      <c r="E17" s="195"/>
      <c r="F17" s="195"/>
      <c r="G17" s="195"/>
      <c r="H17" s="195"/>
      <c r="I17" s="195"/>
      <c r="J17" s="195"/>
      <c r="K17" s="195"/>
      <c r="L17" s="195"/>
      <c r="M17" s="195"/>
      <c r="N17" s="195"/>
      <c r="O17" s="195"/>
      <c r="P17" s="195"/>
      <c r="Q17" s="195"/>
      <c r="R17" s="195"/>
      <c r="S17" s="195"/>
      <c r="T17" s="195"/>
      <c r="U17" s="196"/>
      <c r="V17" s="4"/>
      <c r="W17" s="4"/>
      <c r="X17" s="4"/>
      <c r="Y17" s="4"/>
      <c r="Z17" s="5"/>
    </row>
    <row r="18" spans="1:41" ht="13.5" thickBot="1" x14ac:dyDescent="0.25">
      <c r="A18" s="191" t="s">
        <v>71</v>
      </c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3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</row>
    <row r="19" spans="1:41" s="44" customFormat="1" x14ac:dyDescent="0.2">
      <c r="A19" s="36" t="s">
        <v>132</v>
      </c>
      <c r="B19" s="7" t="s">
        <v>180</v>
      </c>
      <c r="C19" s="37"/>
      <c r="D19" s="152"/>
      <c r="E19" s="153"/>
      <c r="F19" s="153"/>
      <c r="G19" s="154"/>
      <c r="H19" s="12">
        <v>2</v>
      </c>
      <c r="I19" s="13">
        <v>0</v>
      </c>
      <c r="J19" s="13" t="s">
        <v>69</v>
      </c>
      <c r="K19" s="14">
        <v>2</v>
      </c>
      <c r="L19" s="152"/>
      <c r="M19" s="153"/>
      <c r="N19" s="153"/>
      <c r="O19" s="154"/>
      <c r="P19" s="41"/>
      <c r="Q19" s="13"/>
      <c r="R19" s="13"/>
      <c r="S19" s="42"/>
      <c r="T19" s="22" t="s">
        <v>103</v>
      </c>
      <c r="U19" s="43" t="s">
        <v>42</v>
      </c>
    </row>
    <row r="20" spans="1:41" s="44" customFormat="1" ht="25.5" x14ac:dyDescent="0.2">
      <c r="A20" s="19" t="s">
        <v>133</v>
      </c>
      <c r="B20" s="7" t="s">
        <v>113</v>
      </c>
      <c r="C20" s="37"/>
      <c r="D20" s="152"/>
      <c r="E20" s="153"/>
      <c r="F20" s="153"/>
      <c r="G20" s="154"/>
      <c r="H20" s="12">
        <v>1</v>
      </c>
      <c r="I20" s="13">
        <v>1</v>
      </c>
      <c r="J20" s="13" t="s">
        <v>69</v>
      </c>
      <c r="K20" s="14">
        <v>2</v>
      </c>
      <c r="L20" s="152"/>
      <c r="M20" s="153"/>
      <c r="N20" s="153"/>
      <c r="O20" s="154"/>
      <c r="P20" s="45"/>
      <c r="Q20" s="39"/>
      <c r="R20" s="39"/>
      <c r="S20" s="46"/>
      <c r="T20" s="22" t="s">
        <v>103</v>
      </c>
      <c r="U20" s="47" t="s">
        <v>102</v>
      </c>
    </row>
    <row r="21" spans="1:41" s="44" customFormat="1" ht="25.5" x14ac:dyDescent="0.2">
      <c r="A21" s="19" t="s">
        <v>134</v>
      </c>
      <c r="B21" s="7" t="s">
        <v>114</v>
      </c>
      <c r="C21" s="37"/>
      <c r="D21" s="152">
        <v>1</v>
      </c>
      <c r="E21" s="153">
        <v>1</v>
      </c>
      <c r="F21" s="153" t="s">
        <v>70</v>
      </c>
      <c r="G21" s="154">
        <v>2</v>
      </c>
      <c r="H21" s="41"/>
      <c r="I21" s="13"/>
      <c r="J21" s="13"/>
      <c r="K21" s="42"/>
      <c r="L21" s="152"/>
      <c r="M21" s="153"/>
      <c r="N21" s="153"/>
      <c r="O21" s="154"/>
      <c r="P21" s="12"/>
      <c r="Q21" s="13"/>
      <c r="R21" s="13"/>
      <c r="S21" s="14"/>
      <c r="T21" s="22" t="s">
        <v>103</v>
      </c>
      <c r="U21" s="47" t="s">
        <v>45</v>
      </c>
    </row>
    <row r="22" spans="1:41" s="44" customFormat="1" ht="25.5" x14ac:dyDescent="0.2">
      <c r="A22" s="19" t="s">
        <v>135</v>
      </c>
      <c r="B22" s="7" t="s">
        <v>115</v>
      </c>
      <c r="C22" s="37"/>
      <c r="D22" s="152"/>
      <c r="E22" s="153"/>
      <c r="F22" s="153"/>
      <c r="G22" s="154"/>
      <c r="H22" s="41"/>
      <c r="I22" s="13"/>
      <c r="J22" s="13"/>
      <c r="K22" s="42"/>
      <c r="L22" s="152">
        <v>1</v>
      </c>
      <c r="M22" s="153">
        <v>1</v>
      </c>
      <c r="N22" s="153" t="s">
        <v>69</v>
      </c>
      <c r="O22" s="154">
        <v>2</v>
      </c>
      <c r="P22" s="12"/>
      <c r="Q22" s="13"/>
      <c r="R22" s="13"/>
      <c r="S22" s="14"/>
      <c r="T22" s="22" t="s">
        <v>103</v>
      </c>
      <c r="U22" s="47" t="s">
        <v>57</v>
      </c>
    </row>
    <row r="23" spans="1:41" s="44" customFormat="1" ht="13.5" thickBot="1" x14ac:dyDescent="0.25">
      <c r="A23" s="151"/>
      <c r="B23" s="124" t="s">
        <v>116</v>
      </c>
      <c r="C23" s="48"/>
      <c r="D23" s="155"/>
      <c r="E23" s="156"/>
      <c r="F23" s="156"/>
      <c r="G23" s="157"/>
      <c r="H23" s="15"/>
      <c r="I23" s="16"/>
      <c r="J23" s="16"/>
      <c r="K23" s="17"/>
      <c r="L23" s="158"/>
      <c r="M23" s="159"/>
      <c r="N23" s="159"/>
      <c r="O23" s="160"/>
      <c r="P23" s="49">
        <v>1</v>
      </c>
      <c r="Q23" s="16">
        <v>1</v>
      </c>
      <c r="R23" s="16" t="s">
        <v>70</v>
      </c>
      <c r="S23" s="50">
        <v>2</v>
      </c>
      <c r="T23" s="22" t="s">
        <v>103</v>
      </c>
      <c r="U23" s="52" t="s">
        <v>45</v>
      </c>
    </row>
    <row r="24" spans="1:41" s="9" customFormat="1" ht="13.5" thickBot="1" x14ac:dyDescent="0.25">
      <c r="A24" s="116"/>
      <c r="B24" s="117" t="s">
        <v>80</v>
      </c>
      <c r="C24" s="107">
        <f>SUM(G24,K24,O24,S24)</f>
        <v>10</v>
      </c>
      <c r="D24" s="109">
        <f t="shared" ref="D24:K24" si="0">SUM(D19:D23)</f>
        <v>1</v>
      </c>
      <c r="E24" s="119">
        <f t="shared" si="0"/>
        <v>1</v>
      </c>
      <c r="F24" s="119">
        <f t="shared" si="0"/>
        <v>0</v>
      </c>
      <c r="G24" s="120">
        <f t="shared" si="0"/>
        <v>2</v>
      </c>
      <c r="H24" s="109">
        <f t="shared" si="0"/>
        <v>3</v>
      </c>
      <c r="I24" s="119">
        <f t="shared" si="0"/>
        <v>1</v>
      </c>
      <c r="J24" s="119">
        <f t="shared" si="0"/>
        <v>0</v>
      </c>
      <c r="K24" s="120">
        <f t="shared" si="0"/>
        <v>4</v>
      </c>
      <c r="L24" s="109">
        <v>1</v>
      </c>
      <c r="M24" s="119">
        <v>1</v>
      </c>
      <c r="N24" s="119"/>
      <c r="O24" s="120">
        <v>2</v>
      </c>
      <c r="P24" s="109">
        <f>SUM(P19:P23)</f>
        <v>1</v>
      </c>
      <c r="Q24" s="119">
        <f>SUM(Q19:Q23)</f>
        <v>1</v>
      </c>
      <c r="R24" s="119"/>
      <c r="S24" s="120">
        <f>SUM(S19:S23)</f>
        <v>2</v>
      </c>
      <c r="T24" s="116"/>
      <c r="U24" s="110"/>
    </row>
    <row r="25" spans="1:41" ht="13.5" thickBot="1" x14ac:dyDescent="0.25">
      <c r="A25" s="191" t="s">
        <v>10</v>
      </c>
      <c r="B25" s="192"/>
      <c r="C25" s="192"/>
      <c r="D25" s="192"/>
      <c r="E25" s="192"/>
      <c r="F25" s="192"/>
      <c r="G25" s="192"/>
      <c r="H25" s="192"/>
      <c r="I25" s="192"/>
      <c r="J25" s="192"/>
      <c r="K25" s="192"/>
      <c r="L25" s="192"/>
      <c r="M25" s="192"/>
      <c r="N25" s="192"/>
      <c r="O25" s="192"/>
      <c r="P25" s="192"/>
      <c r="Q25" s="192"/>
      <c r="R25" s="192"/>
      <c r="S25" s="192"/>
      <c r="T25" s="192"/>
      <c r="U25" s="193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</row>
    <row r="26" spans="1:41" s="44" customFormat="1" x14ac:dyDescent="0.2">
      <c r="A26" s="36" t="s">
        <v>136</v>
      </c>
      <c r="B26" s="18" t="s">
        <v>63</v>
      </c>
      <c r="C26" s="37"/>
      <c r="D26" s="152">
        <v>2</v>
      </c>
      <c r="E26" s="153">
        <v>0</v>
      </c>
      <c r="F26" s="153" t="s">
        <v>69</v>
      </c>
      <c r="G26" s="154">
        <v>2</v>
      </c>
      <c r="H26" s="12"/>
      <c r="I26" s="13"/>
      <c r="J26" s="13"/>
      <c r="K26" s="14"/>
      <c r="L26" s="167"/>
      <c r="M26" s="168"/>
      <c r="N26" s="168"/>
      <c r="O26" s="169"/>
      <c r="P26" s="45"/>
      <c r="Q26" s="39"/>
      <c r="R26" s="39"/>
      <c r="S26" s="46"/>
      <c r="T26" s="22" t="s">
        <v>103</v>
      </c>
      <c r="U26" s="47" t="s">
        <v>46</v>
      </c>
    </row>
    <row r="27" spans="1:41" s="44" customFormat="1" x14ac:dyDescent="0.2">
      <c r="A27" s="19" t="s">
        <v>137</v>
      </c>
      <c r="B27" s="19" t="s">
        <v>117</v>
      </c>
      <c r="C27" s="37"/>
      <c r="D27" s="161"/>
      <c r="E27" s="162"/>
      <c r="F27" s="162"/>
      <c r="G27" s="163"/>
      <c r="H27" s="12"/>
      <c r="I27" s="13"/>
      <c r="J27" s="13"/>
      <c r="K27" s="14"/>
      <c r="L27" s="152">
        <v>3</v>
      </c>
      <c r="M27" s="153">
        <v>0</v>
      </c>
      <c r="N27" s="153" t="s">
        <v>69</v>
      </c>
      <c r="O27" s="154">
        <v>3</v>
      </c>
      <c r="P27" s="45"/>
      <c r="Q27" s="39"/>
      <c r="R27" s="39"/>
      <c r="S27" s="46"/>
      <c r="T27" s="22" t="s">
        <v>103</v>
      </c>
      <c r="U27" s="47" t="s">
        <v>46</v>
      </c>
    </row>
    <row r="28" spans="1:41" s="44" customFormat="1" x14ac:dyDescent="0.2">
      <c r="A28" s="19" t="s">
        <v>138</v>
      </c>
      <c r="B28" s="19" t="s">
        <v>118</v>
      </c>
      <c r="C28" s="37"/>
      <c r="D28" s="152"/>
      <c r="E28" s="153"/>
      <c r="F28" s="153"/>
      <c r="G28" s="154"/>
      <c r="H28" s="12">
        <v>2</v>
      </c>
      <c r="I28" s="13">
        <v>0</v>
      </c>
      <c r="J28" s="13" t="s">
        <v>69</v>
      </c>
      <c r="K28" s="14">
        <v>2</v>
      </c>
      <c r="L28" s="167"/>
      <c r="M28" s="168"/>
      <c r="N28" s="168"/>
      <c r="O28" s="169"/>
      <c r="P28" s="45"/>
      <c r="Q28" s="39"/>
      <c r="R28" s="39"/>
      <c r="S28" s="46"/>
      <c r="T28" s="22" t="s">
        <v>103</v>
      </c>
      <c r="U28" s="47" t="s">
        <v>45</v>
      </c>
    </row>
    <row r="29" spans="1:41" s="44" customFormat="1" x14ac:dyDescent="0.2">
      <c r="A29" s="19" t="s">
        <v>139</v>
      </c>
      <c r="B29" s="19" t="s">
        <v>123</v>
      </c>
      <c r="C29" s="37"/>
      <c r="D29" s="152"/>
      <c r="E29" s="153"/>
      <c r="F29" s="153"/>
      <c r="G29" s="154"/>
      <c r="H29" s="12"/>
      <c r="I29" s="13"/>
      <c r="J29" s="13"/>
      <c r="K29" s="14"/>
      <c r="L29" s="167"/>
      <c r="M29" s="168"/>
      <c r="N29" s="168"/>
      <c r="O29" s="169"/>
      <c r="P29" s="41">
        <v>2</v>
      </c>
      <c r="Q29" s="13">
        <v>0</v>
      </c>
      <c r="R29" s="13" t="s">
        <v>70</v>
      </c>
      <c r="S29" s="42">
        <v>2</v>
      </c>
      <c r="T29" s="22" t="s">
        <v>103</v>
      </c>
      <c r="U29" s="47" t="s">
        <v>45</v>
      </c>
    </row>
    <row r="30" spans="1:41" s="44" customFormat="1" x14ac:dyDescent="0.2">
      <c r="A30" s="19" t="s">
        <v>140</v>
      </c>
      <c r="B30" s="8" t="s">
        <v>119</v>
      </c>
      <c r="C30" s="37"/>
      <c r="D30" s="152"/>
      <c r="E30" s="153"/>
      <c r="F30" s="153"/>
      <c r="G30" s="154"/>
      <c r="H30" s="12"/>
      <c r="I30" s="13"/>
      <c r="J30" s="13"/>
      <c r="K30" s="14"/>
      <c r="L30" s="152">
        <v>2</v>
      </c>
      <c r="M30" s="153">
        <v>0</v>
      </c>
      <c r="N30" s="153" t="s">
        <v>70</v>
      </c>
      <c r="O30" s="154">
        <v>3</v>
      </c>
      <c r="P30" s="45"/>
      <c r="Q30" s="39"/>
      <c r="R30" s="39"/>
      <c r="S30" s="46"/>
      <c r="T30" s="22" t="s">
        <v>103</v>
      </c>
      <c r="U30" s="47" t="s">
        <v>102</v>
      </c>
    </row>
    <row r="31" spans="1:41" s="44" customFormat="1" x14ac:dyDescent="0.2">
      <c r="A31" s="19" t="s">
        <v>141</v>
      </c>
      <c r="B31" s="8" t="s">
        <v>126</v>
      </c>
      <c r="C31" s="37"/>
      <c r="D31" s="152">
        <v>3</v>
      </c>
      <c r="E31" s="153">
        <v>2</v>
      </c>
      <c r="F31" s="153" t="s">
        <v>69</v>
      </c>
      <c r="G31" s="154">
        <v>3</v>
      </c>
      <c r="H31" s="12"/>
      <c r="I31" s="13"/>
      <c r="J31" s="13"/>
      <c r="K31" s="14"/>
      <c r="L31" s="167"/>
      <c r="M31" s="168"/>
      <c r="N31" s="168"/>
      <c r="O31" s="169"/>
      <c r="P31" s="45"/>
      <c r="Q31" s="39"/>
      <c r="R31" s="39"/>
      <c r="S31" s="46"/>
      <c r="T31" s="22" t="s">
        <v>103</v>
      </c>
      <c r="U31" s="47" t="s">
        <v>42</v>
      </c>
    </row>
    <row r="32" spans="1:41" s="44" customFormat="1" x14ac:dyDescent="0.2">
      <c r="A32" s="19" t="s">
        <v>142</v>
      </c>
      <c r="B32" s="8" t="s">
        <v>107</v>
      </c>
      <c r="C32" s="37"/>
      <c r="D32" s="152">
        <v>2</v>
      </c>
      <c r="E32" s="153">
        <v>0</v>
      </c>
      <c r="F32" s="153" t="s">
        <v>69</v>
      </c>
      <c r="G32" s="154">
        <v>2</v>
      </c>
      <c r="H32" s="12"/>
      <c r="I32" s="13"/>
      <c r="J32" s="13"/>
      <c r="K32" s="14"/>
      <c r="L32" s="167"/>
      <c r="M32" s="168"/>
      <c r="N32" s="168"/>
      <c r="O32" s="169"/>
      <c r="P32" s="45"/>
      <c r="Q32" s="39"/>
      <c r="R32" s="39"/>
      <c r="S32" s="46"/>
      <c r="T32" s="22" t="s">
        <v>103</v>
      </c>
      <c r="U32" s="47" t="s">
        <v>108</v>
      </c>
    </row>
    <row r="33" spans="1:41" s="44" customFormat="1" x14ac:dyDescent="0.2">
      <c r="A33" s="19" t="s">
        <v>143</v>
      </c>
      <c r="B33" s="8" t="s">
        <v>120</v>
      </c>
      <c r="C33" s="111" t="s">
        <v>126</v>
      </c>
      <c r="D33" s="161"/>
      <c r="E33" s="162"/>
      <c r="F33" s="162"/>
      <c r="G33" s="163"/>
      <c r="H33" s="12">
        <v>3</v>
      </c>
      <c r="I33" s="13">
        <v>2</v>
      </c>
      <c r="J33" s="13" t="s">
        <v>69</v>
      </c>
      <c r="K33" s="14">
        <v>3</v>
      </c>
      <c r="L33" s="167"/>
      <c r="M33" s="168"/>
      <c r="N33" s="168"/>
      <c r="O33" s="169"/>
      <c r="P33" s="45"/>
      <c r="Q33" s="39"/>
      <c r="R33" s="39"/>
      <c r="S33" s="46"/>
      <c r="T33" s="22" t="s">
        <v>103</v>
      </c>
      <c r="U33" s="47" t="s">
        <v>102</v>
      </c>
    </row>
    <row r="34" spans="1:41" s="44" customFormat="1" ht="13.5" thickBot="1" x14ac:dyDescent="0.25">
      <c r="A34" s="151" t="s">
        <v>144</v>
      </c>
      <c r="B34" s="63" t="s">
        <v>11</v>
      </c>
      <c r="C34" s="111"/>
      <c r="D34" s="164">
        <v>2</v>
      </c>
      <c r="E34" s="165">
        <v>0</v>
      </c>
      <c r="F34" s="165" t="s">
        <v>69</v>
      </c>
      <c r="G34" s="166">
        <v>2</v>
      </c>
      <c r="H34" s="85"/>
      <c r="I34" s="26"/>
      <c r="J34" s="26"/>
      <c r="K34" s="86"/>
      <c r="L34" s="167"/>
      <c r="M34" s="168"/>
      <c r="N34" s="168"/>
      <c r="O34" s="169"/>
      <c r="P34" s="67"/>
      <c r="Q34" s="65"/>
      <c r="R34" s="65"/>
      <c r="S34" s="68"/>
      <c r="T34" s="22" t="s">
        <v>103</v>
      </c>
      <c r="U34" s="52" t="s">
        <v>57</v>
      </c>
    </row>
    <row r="35" spans="1:41" ht="13.5" thickBot="1" x14ac:dyDescent="0.25">
      <c r="A35" s="191" t="s">
        <v>13</v>
      </c>
      <c r="B35" s="192"/>
      <c r="C35" s="192"/>
      <c r="D35" s="192"/>
      <c r="E35" s="192"/>
      <c r="F35" s="192"/>
      <c r="G35" s="192"/>
      <c r="H35" s="192"/>
      <c r="I35" s="192"/>
      <c r="J35" s="192"/>
      <c r="K35" s="192"/>
      <c r="L35" s="192"/>
      <c r="M35" s="192"/>
      <c r="N35" s="192"/>
      <c r="O35" s="192"/>
      <c r="P35" s="192"/>
      <c r="Q35" s="192"/>
      <c r="R35" s="192"/>
      <c r="S35" s="192"/>
      <c r="T35" s="192"/>
      <c r="U35" s="193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</row>
    <row r="36" spans="1:41" x14ac:dyDescent="0.2">
      <c r="A36" s="36" t="s">
        <v>145</v>
      </c>
      <c r="B36" s="125" t="s">
        <v>121</v>
      </c>
      <c r="C36" s="69"/>
      <c r="D36" s="170"/>
      <c r="E36" s="171"/>
      <c r="F36" s="171"/>
      <c r="G36" s="172"/>
      <c r="H36" s="70">
        <v>0</v>
      </c>
      <c r="I36" s="24">
        <v>3</v>
      </c>
      <c r="J36" s="24" t="s">
        <v>70</v>
      </c>
      <c r="K36" s="71">
        <v>2</v>
      </c>
      <c r="L36" s="173"/>
      <c r="M36" s="174"/>
      <c r="N36" s="174"/>
      <c r="O36" s="175"/>
      <c r="P36" s="74"/>
      <c r="Q36" s="73"/>
      <c r="R36" s="73"/>
      <c r="S36" s="75"/>
      <c r="T36" s="118" t="s">
        <v>104</v>
      </c>
      <c r="U36" s="126" t="s">
        <v>86</v>
      </c>
    </row>
    <row r="37" spans="1:41" s="44" customFormat="1" x14ac:dyDescent="0.2">
      <c r="A37" s="19" t="s">
        <v>146</v>
      </c>
      <c r="B37" s="8" t="s">
        <v>12</v>
      </c>
      <c r="C37" s="37"/>
      <c r="D37" s="152">
        <v>2</v>
      </c>
      <c r="E37" s="153">
        <v>3</v>
      </c>
      <c r="F37" s="153" t="s">
        <v>70</v>
      </c>
      <c r="G37" s="154">
        <v>3</v>
      </c>
      <c r="H37" s="12"/>
      <c r="I37" s="13"/>
      <c r="J37" s="13"/>
      <c r="K37" s="14"/>
      <c r="L37" s="167"/>
      <c r="M37" s="168"/>
      <c r="N37" s="168"/>
      <c r="O37" s="169"/>
      <c r="P37" s="45"/>
      <c r="Q37" s="39"/>
      <c r="R37" s="39"/>
      <c r="S37" s="46"/>
      <c r="T37" s="22" t="s">
        <v>101</v>
      </c>
      <c r="U37" s="47" t="s">
        <v>100</v>
      </c>
    </row>
    <row r="38" spans="1:41" ht="13.5" thickBot="1" x14ac:dyDescent="0.25">
      <c r="A38" s="151" t="s">
        <v>147</v>
      </c>
      <c r="B38" s="127" t="s">
        <v>109</v>
      </c>
      <c r="C38" s="128"/>
      <c r="D38" s="164">
        <v>0</v>
      </c>
      <c r="E38" s="165">
        <v>2</v>
      </c>
      <c r="F38" s="165" t="s">
        <v>70</v>
      </c>
      <c r="G38" s="166">
        <v>2</v>
      </c>
      <c r="H38" s="129"/>
      <c r="I38" s="112"/>
      <c r="J38" s="112"/>
      <c r="K38" s="130"/>
      <c r="L38" s="176"/>
      <c r="M38" s="177"/>
      <c r="N38" s="177"/>
      <c r="O38" s="178"/>
      <c r="P38" s="132"/>
      <c r="Q38" s="131"/>
      <c r="R38" s="131"/>
      <c r="S38" s="133"/>
      <c r="T38" s="134" t="s">
        <v>103</v>
      </c>
      <c r="U38" s="135" t="s">
        <v>45</v>
      </c>
    </row>
    <row r="39" spans="1:41" ht="13.5" thickBot="1" x14ac:dyDescent="0.25">
      <c r="A39" s="191" t="s">
        <v>14</v>
      </c>
      <c r="B39" s="192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2"/>
      <c r="P39" s="192"/>
      <c r="Q39" s="192"/>
      <c r="R39" s="192"/>
      <c r="S39" s="192"/>
      <c r="T39" s="192"/>
      <c r="U39" s="193"/>
    </row>
    <row r="40" spans="1:41" x14ac:dyDescent="0.2">
      <c r="A40" s="36" t="s">
        <v>148</v>
      </c>
      <c r="B40" s="28" t="s">
        <v>127</v>
      </c>
      <c r="C40" s="69"/>
      <c r="D40" s="167"/>
      <c r="E40" s="168"/>
      <c r="F40" s="168"/>
      <c r="G40" s="169"/>
      <c r="H40" s="54">
        <v>0</v>
      </c>
      <c r="I40" s="24">
        <v>3</v>
      </c>
      <c r="J40" s="24" t="s">
        <v>70</v>
      </c>
      <c r="K40" s="71">
        <v>3</v>
      </c>
      <c r="L40" s="170"/>
      <c r="M40" s="171"/>
      <c r="N40" s="171"/>
      <c r="O40" s="172"/>
      <c r="P40" s="77"/>
      <c r="Q40" s="24"/>
      <c r="R40" s="24"/>
      <c r="S40" s="72"/>
      <c r="T40" s="118" t="s">
        <v>105</v>
      </c>
      <c r="U40" s="43" t="s">
        <v>97</v>
      </c>
    </row>
    <row r="41" spans="1:41" ht="25.5" x14ac:dyDescent="0.2">
      <c r="A41" s="19" t="s">
        <v>149</v>
      </c>
      <c r="B41" s="8" t="s">
        <v>128</v>
      </c>
      <c r="C41" s="136" t="s">
        <v>127</v>
      </c>
      <c r="D41" s="167"/>
      <c r="E41" s="168"/>
      <c r="F41" s="168"/>
      <c r="G41" s="169"/>
      <c r="H41" s="78"/>
      <c r="I41" s="79"/>
      <c r="J41" s="79"/>
      <c r="K41" s="80"/>
      <c r="L41" s="152">
        <v>0</v>
      </c>
      <c r="M41" s="153">
        <v>8</v>
      </c>
      <c r="N41" s="153" t="s">
        <v>70</v>
      </c>
      <c r="O41" s="154">
        <v>4</v>
      </c>
      <c r="P41" s="81"/>
      <c r="Q41" s="27"/>
      <c r="R41" s="27"/>
      <c r="S41" s="34"/>
      <c r="T41" s="82" t="s">
        <v>105</v>
      </c>
      <c r="U41" s="43" t="s">
        <v>97</v>
      </c>
    </row>
    <row r="42" spans="1:41" ht="26.25" thickBot="1" x14ac:dyDescent="0.25">
      <c r="A42" s="151" t="s">
        <v>150</v>
      </c>
      <c r="B42" s="63" t="s">
        <v>15</v>
      </c>
      <c r="C42" s="136" t="s">
        <v>128</v>
      </c>
      <c r="D42" s="179"/>
      <c r="E42" s="180"/>
      <c r="F42" s="180"/>
      <c r="G42" s="181"/>
      <c r="H42" s="15"/>
      <c r="I42" s="25"/>
      <c r="J42" s="25"/>
      <c r="K42" s="76"/>
      <c r="L42" s="164"/>
      <c r="M42" s="159"/>
      <c r="N42" s="159"/>
      <c r="O42" s="182"/>
      <c r="P42" s="114">
        <v>0</v>
      </c>
      <c r="Q42" s="112">
        <v>20</v>
      </c>
      <c r="R42" s="112" t="s">
        <v>96</v>
      </c>
      <c r="S42" s="113">
        <v>30</v>
      </c>
      <c r="T42" s="137" t="s">
        <v>105</v>
      </c>
      <c r="U42" s="43" t="s">
        <v>97</v>
      </c>
    </row>
    <row r="43" spans="1:41" ht="13.5" thickBot="1" x14ac:dyDescent="0.25">
      <c r="A43" s="191" t="s">
        <v>16</v>
      </c>
      <c r="B43" s="192"/>
      <c r="C43" s="192"/>
      <c r="D43" s="192"/>
      <c r="E43" s="192"/>
      <c r="F43" s="192"/>
      <c r="G43" s="192"/>
      <c r="H43" s="192"/>
      <c r="I43" s="192"/>
      <c r="J43" s="192"/>
      <c r="K43" s="192"/>
      <c r="L43" s="192"/>
      <c r="M43" s="192"/>
      <c r="N43" s="192"/>
      <c r="O43" s="192"/>
      <c r="P43" s="192"/>
      <c r="Q43" s="192"/>
      <c r="R43" s="192"/>
      <c r="S43" s="192"/>
      <c r="T43" s="192"/>
      <c r="U43" s="193"/>
    </row>
    <row r="44" spans="1:41" s="143" customFormat="1" x14ac:dyDescent="0.2">
      <c r="A44" s="36" t="s">
        <v>151</v>
      </c>
      <c r="B44" s="138" t="s">
        <v>122</v>
      </c>
      <c r="C44" s="139"/>
      <c r="D44" s="183"/>
      <c r="E44" s="184"/>
      <c r="F44" s="184"/>
      <c r="G44" s="185"/>
      <c r="H44" s="54"/>
      <c r="I44" s="23"/>
      <c r="J44" s="23"/>
      <c r="K44" s="55"/>
      <c r="L44" s="170">
        <v>2</v>
      </c>
      <c r="M44" s="171">
        <v>2</v>
      </c>
      <c r="N44" s="171" t="s">
        <v>70</v>
      </c>
      <c r="O44" s="172">
        <v>3</v>
      </c>
      <c r="P44" s="140"/>
      <c r="Q44" s="141"/>
      <c r="R44" s="141"/>
      <c r="S44" s="142"/>
      <c r="T44" s="22" t="s">
        <v>103</v>
      </c>
      <c r="U44" s="43" t="s">
        <v>42</v>
      </c>
    </row>
    <row r="45" spans="1:41" s="44" customFormat="1" x14ac:dyDescent="0.2">
      <c r="A45" s="19" t="s">
        <v>152</v>
      </c>
      <c r="B45" s="8" t="s">
        <v>64</v>
      </c>
      <c r="C45" s="37"/>
      <c r="D45" s="152"/>
      <c r="E45" s="153"/>
      <c r="F45" s="153"/>
      <c r="G45" s="154"/>
      <c r="H45" s="12"/>
      <c r="I45" s="13"/>
      <c r="J45" s="13"/>
      <c r="K45" s="14"/>
      <c r="L45" s="152">
        <v>0</v>
      </c>
      <c r="M45" s="153">
        <v>2</v>
      </c>
      <c r="N45" s="153" t="s">
        <v>70</v>
      </c>
      <c r="O45" s="154">
        <v>1</v>
      </c>
      <c r="P45" s="45"/>
      <c r="Q45" s="39"/>
      <c r="R45" s="39"/>
      <c r="S45" s="46"/>
      <c r="T45" s="22" t="s">
        <v>103</v>
      </c>
      <c r="U45" s="47" t="s">
        <v>42</v>
      </c>
    </row>
    <row r="46" spans="1:41" s="44" customFormat="1" ht="13.5" thickBot="1" x14ac:dyDescent="0.25">
      <c r="A46" s="151" t="s">
        <v>153</v>
      </c>
      <c r="B46" s="63" t="s">
        <v>65</v>
      </c>
      <c r="C46" s="111" t="s">
        <v>64</v>
      </c>
      <c r="D46" s="158"/>
      <c r="E46" s="159"/>
      <c r="F46" s="159"/>
      <c r="G46" s="160"/>
      <c r="H46" s="15"/>
      <c r="I46" s="16"/>
      <c r="J46" s="16"/>
      <c r="K46" s="17"/>
      <c r="L46" s="164"/>
      <c r="M46" s="165"/>
      <c r="N46" s="165"/>
      <c r="O46" s="166"/>
      <c r="P46" s="49">
        <v>0</v>
      </c>
      <c r="Q46" s="16">
        <v>2</v>
      </c>
      <c r="R46" s="16" t="s">
        <v>70</v>
      </c>
      <c r="S46" s="50">
        <v>1</v>
      </c>
      <c r="T46" s="22" t="s">
        <v>103</v>
      </c>
      <c r="U46" s="52" t="s">
        <v>42</v>
      </c>
    </row>
    <row r="47" spans="1:41" s="9" customFormat="1" ht="13.5" thickBot="1" x14ac:dyDescent="0.25">
      <c r="A47" s="116"/>
      <c r="B47" s="117" t="s">
        <v>80</v>
      </c>
      <c r="C47" s="108">
        <f>SUM(G47,K47,O47,S47)</f>
        <v>71</v>
      </c>
      <c r="D47" s="109">
        <f>SUM(D26:D34,D36:D38,D40:D42,D44:D46)</f>
        <v>11</v>
      </c>
      <c r="E47" s="119">
        <f>SUM(E26:E34,E36:E38,E40:E42,E44:E46)</f>
        <v>7</v>
      </c>
      <c r="F47" s="119"/>
      <c r="G47" s="120">
        <f>SUM(G26:G34,G36:G38,G40:G42,G44:G46)</f>
        <v>14</v>
      </c>
      <c r="H47" s="109">
        <f>SUM(H26:H34,H36:H38,H40:H42,H44:H46)</f>
        <v>5</v>
      </c>
      <c r="I47" s="119">
        <f>SUM(I26:I34,I36:I38,I40:I42,I44:I46)</f>
        <v>8</v>
      </c>
      <c r="J47" s="119"/>
      <c r="K47" s="120">
        <f>SUM(K26:K34,K36:K38,K40:K42,K44:K46)</f>
        <v>10</v>
      </c>
      <c r="L47" s="109">
        <f>SUM(L26:L34,L36:L38,L40:L42,L44:L46)</f>
        <v>7</v>
      </c>
      <c r="M47" s="119">
        <f>SUM(M26:M34,M36:M38,M40:M42,M44:M46)</f>
        <v>12</v>
      </c>
      <c r="N47" s="119"/>
      <c r="O47" s="120">
        <f>SUM(O26:O34,O36:O38,O40:O42,O44:O46)</f>
        <v>14</v>
      </c>
      <c r="P47" s="109">
        <f>SUM(P26:P34,P36:P38,P40:P42,P44:P46)</f>
        <v>2</v>
      </c>
      <c r="Q47" s="119">
        <f>SUM(Q26:Q34,Q36:Q38,Q40:Q42,Q44:Q46)</f>
        <v>22</v>
      </c>
      <c r="R47" s="119"/>
      <c r="S47" s="120">
        <f>SUM(S26:S34,S36:S38,S40:S42,S44:S46)</f>
        <v>33</v>
      </c>
      <c r="T47" s="116"/>
      <c r="U47" s="110"/>
    </row>
    <row r="48" spans="1:41" ht="13.5" thickBot="1" x14ac:dyDescent="0.25">
      <c r="A48" s="191" t="s">
        <v>17</v>
      </c>
      <c r="B48" s="192"/>
      <c r="C48" s="192"/>
      <c r="D48" s="192"/>
      <c r="E48" s="192"/>
      <c r="F48" s="192"/>
      <c r="G48" s="192"/>
      <c r="H48" s="192"/>
      <c r="I48" s="192"/>
      <c r="J48" s="192"/>
      <c r="K48" s="192"/>
      <c r="L48" s="192"/>
      <c r="M48" s="192"/>
      <c r="N48" s="192"/>
      <c r="O48" s="192"/>
      <c r="P48" s="192"/>
      <c r="Q48" s="192"/>
      <c r="R48" s="192"/>
      <c r="S48" s="192"/>
      <c r="T48" s="192"/>
      <c r="U48" s="193"/>
    </row>
    <row r="49" spans="1:21" s="44" customFormat="1" x14ac:dyDescent="0.2">
      <c r="A49" s="36" t="s">
        <v>154</v>
      </c>
      <c r="B49" s="28" t="s">
        <v>18</v>
      </c>
      <c r="C49" s="53"/>
      <c r="D49" s="170">
        <v>2</v>
      </c>
      <c r="E49" s="171">
        <v>0</v>
      </c>
      <c r="F49" s="171" t="s">
        <v>69</v>
      </c>
      <c r="G49" s="172">
        <v>2</v>
      </c>
      <c r="H49" s="54"/>
      <c r="I49" s="23"/>
      <c r="J49" s="23"/>
      <c r="K49" s="55"/>
      <c r="L49" s="173"/>
      <c r="M49" s="174"/>
      <c r="N49" s="174"/>
      <c r="O49" s="175"/>
      <c r="P49" s="61"/>
      <c r="Q49" s="59"/>
      <c r="R49" s="59"/>
      <c r="S49" s="62"/>
      <c r="T49" s="144" t="s">
        <v>92</v>
      </c>
      <c r="U49" s="43" t="s">
        <v>91</v>
      </c>
    </row>
    <row r="50" spans="1:21" s="44" customFormat="1" x14ac:dyDescent="0.2">
      <c r="A50" s="19" t="s">
        <v>155</v>
      </c>
      <c r="B50" s="8" t="s">
        <v>19</v>
      </c>
      <c r="C50" s="37"/>
      <c r="D50" s="152">
        <v>2</v>
      </c>
      <c r="E50" s="153">
        <v>1</v>
      </c>
      <c r="F50" s="153" t="s">
        <v>69</v>
      </c>
      <c r="G50" s="154">
        <v>2</v>
      </c>
      <c r="H50" s="12"/>
      <c r="I50" s="13"/>
      <c r="J50" s="13"/>
      <c r="K50" s="14"/>
      <c r="L50" s="167"/>
      <c r="M50" s="168"/>
      <c r="N50" s="168"/>
      <c r="O50" s="169"/>
      <c r="P50" s="45"/>
      <c r="Q50" s="39"/>
      <c r="R50" s="39"/>
      <c r="S50" s="46"/>
      <c r="T50" s="22" t="s">
        <v>188</v>
      </c>
      <c r="U50" s="47" t="s">
        <v>93</v>
      </c>
    </row>
    <row r="51" spans="1:21" s="44" customFormat="1" x14ac:dyDescent="0.2">
      <c r="A51" s="19" t="s">
        <v>156</v>
      </c>
      <c r="B51" s="8" t="s">
        <v>20</v>
      </c>
      <c r="C51" s="37"/>
      <c r="D51" s="152">
        <v>2</v>
      </c>
      <c r="E51" s="153">
        <v>0</v>
      </c>
      <c r="F51" s="153" t="s">
        <v>69</v>
      </c>
      <c r="G51" s="154">
        <v>2</v>
      </c>
      <c r="H51" s="12"/>
      <c r="I51" s="13"/>
      <c r="J51" s="13"/>
      <c r="K51" s="14"/>
      <c r="L51" s="167"/>
      <c r="M51" s="168"/>
      <c r="N51" s="168"/>
      <c r="O51" s="169"/>
      <c r="P51" s="45"/>
      <c r="Q51" s="39"/>
      <c r="R51" s="39"/>
      <c r="S51" s="46"/>
      <c r="T51" s="22" t="s">
        <v>83</v>
      </c>
      <c r="U51" s="47" t="s">
        <v>43</v>
      </c>
    </row>
    <row r="52" spans="1:21" s="44" customFormat="1" x14ac:dyDescent="0.2">
      <c r="A52" s="19" t="s">
        <v>157</v>
      </c>
      <c r="B52" s="8" t="s">
        <v>21</v>
      </c>
      <c r="C52" s="37"/>
      <c r="D52" s="152">
        <v>2</v>
      </c>
      <c r="E52" s="153">
        <v>0</v>
      </c>
      <c r="F52" s="153" t="s">
        <v>69</v>
      </c>
      <c r="G52" s="154">
        <v>2</v>
      </c>
      <c r="H52" s="12"/>
      <c r="I52" s="13"/>
      <c r="J52" s="13"/>
      <c r="K52" s="14"/>
      <c r="L52" s="167"/>
      <c r="M52" s="168"/>
      <c r="N52" s="168"/>
      <c r="O52" s="169"/>
      <c r="P52" s="45"/>
      <c r="Q52" s="39"/>
      <c r="R52" s="39"/>
      <c r="S52" s="46"/>
      <c r="T52" s="22" t="s">
        <v>84</v>
      </c>
      <c r="U52" s="47" t="s">
        <v>44</v>
      </c>
    </row>
    <row r="53" spans="1:21" s="44" customFormat="1" x14ac:dyDescent="0.2">
      <c r="A53" s="19" t="s">
        <v>158</v>
      </c>
      <c r="B53" s="8" t="s">
        <v>22</v>
      </c>
      <c r="C53" s="37"/>
      <c r="D53" s="152">
        <v>2</v>
      </c>
      <c r="E53" s="153">
        <v>1</v>
      </c>
      <c r="F53" s="153" t="s">
        <v>69</v>
      </c>
      <c r="G53" s="154">
        <v>2</v>
      </c>
      <c r="H53" s="12"/>
      <c r="I53" s="13"/>
      <c r="J53" s="13"/>
      <c r="K53" s="14"/>
      <c r="L53" s="167"/>
      <c r="M53" s="168"/>
      <c r="N53" s="168"/>
      <c r="O53" s="169"/>
      <c r="P53" s="45"/>
      <c r="Q53" s="39"/>
      <c r="R53" s="39"/>
      <c r="S53" s="46"/>
      <c r="T53" s="22" t="s">
        <v>85</v>
      </c>
      <c r="U53" s="47" t="s">
        <v>47</v>
      </c>
    </row>
    <row r="54" spans="1:21" s="44" customFormat="1" x14ac:dyDescent="0.2">
      <c r="A54" s="19" t="s">
        <v>159</v>
      </c>
      <c r="B54" s="8" t="s">
        <v>23</v>
      </c>
      <c r="C54" s="37"/>
      <c r="D54" s="152"/>
      <c r="E54" s="153"/>
      <c r="F54" s="153"/>
      <c r="G54" s="154"/>
      <c r="H54" s="12">
        <v>2</v>
      </c>
      <c r="I54" s="13">
        <v>1</v>
      </c>
      <c r="J54" s="13" t="s">
        <v>69</v>
      </c>
      <c r="K54" s="14">
        <v>2</v>
      </c>
      <c r="L54" s="152"/>
      <c r="M54" s="153"/>
      <c r="N54" s="153"/>
      <c r="O54" s="154"/>
      <c r="P54" s="45"/>
      <c r="Q54" s="39"/>
      <c r="R54" s="39"/>
      <c r="S54" s="46"/>
      <c r="T54" s="190" t="s">
        <v>188</v>
      </c>
      <c r="U54" s="47" t="s">
        <v>94</v>
      </c>
    </row>
    <row r="55" spans="1:21" s="44" customFormat="1" ht="13.5" thickBot="1" x14ac:dyDescent="0.25">
      <c r="A55" s="151" t="s">
        <v>160</v>
      </c>
      <c r="B55" s="83" t="s">
        <v>24</v>
      </c>
      <c r="C55" s="84"/>
      <c r="D55" s="164"/>
      <c r="E55" s="165"/>
      <c r="F55" s="165"/>
      <c r="G55" s="166"/>
      <c r="H55" s="85">
        <v>2</v>
      </c>
      <c r="I55" s="26">
        <v>1</v>
      </c>
      <c r="J55" s="26" t="s">
        <v>69</v>
      </c>
      <c r="K55" s="86">
        <v>2</v>
      </c>
      <c r="L55" s="164"/>
      <c r="M55" s="165"/>
      <c r="N55" s="165"/>
      <c r="O55" s="166"/>
      <c r="P55" s="88"/>
      <c r="Q55" s="87"/>
      <c r="R55" s="87"/>
      <c r="S55" s="89"/>
      <c r="T55" s="134" t="s">
        <v>82</v>
      </c>
      <c r="U55" s="52" t="s">
        <v>51</v>
      </c>
    </row>
    <row r="56" spans="1:21" ht="13.5" thickBot="1" x14ac:dyDescent="0.25">
      <c r="A56" s="191" t="s">
        <v>25</v>
      </c>
      <c r="B56" s="192"/>
      <c r="C56" s="192"/>
      <c r="D56" s="192"/>
      <c r="E56" s="192"/>
      <c r="F56" s="192"/>
      <c r="G56" s="192"/>
      <c r="H56" s="192"/>
      <c r="I56" s="192"/>
      <c r="J56" s="192"/>
      <c r="K56" s="192"/>
      <c r="L56" s="192"/>
      <c r="M56" s="192"/>
      <c r="N56" s="192"/>
      <c r="O56" s="192"/>
      <c r="P56" s="192"/>
      <c r="Q56" s="192"/>
      <c r="R56" s="192"/>
      <c r="S56" s="192"/>
      <c r="T56" s="192"/>
      <c r="U56" s="193"/>
    </row>
    <row r="57" spans="1:21" s="44" customFormat="1" x14ac:dyDescent="0.2">
      <c r="A57" s="36" t="s">
        <v>161</v>
      </c>
      <c r="B57" s="8" t="s">
        <v>81</v>
      </c>
      <c r="C57" s="37"/>
      <c r="D57" s="170">
        <v>2</v>
      </c>
      <c r="E57" s="171">
        <v>1</v>
      </c>
      <c r="F57" s="171" t="s">
        <v>69</v>
      </c>
      <c r="G57" s="172">
        <v>2</v>
      </c>
      <c r="H57" s="41"/>
      <c r="I57" s="13"/>
      <c r="J57" s="13"/>
      <c r="K57" s="42"/>
      <c r="L57" s="152"/>
      <c r="M57" s="153"/>
      <c r="N57" s="153"/>
      <c r="O57" s="154"/>
      <c r="P57" s="41"/>
      <c r="Q57" s="13"/>
      <c r="R57" s="13"/>
      <c r="S57" s="42"/>
      <c r="T57" s="189" t="s">
        <v>187</v>
      </c>
      <c r="U57" s="47" t="s">
        <v>125</v>
      </c>
    </row>
    <row r="58" spans="1:21" s="44" customFormat="1" x14ac:dyDescent="0.2">
      <c r="A58" s="19" t="s">
        <v>162</v>
      </c>
      <c r="B58" s="8" t="s">
        <v>26</v>
      </c>
      <c r="C58" s="37"/>
      <c r="D58" s="152"/>
      <c r="E58" s="153"/>
      <c r="F58" s="153"/>
      <c r="G58" s="154"/>
      <c r="H58" s="12">
        <v>2</v>
      </c>
      <c r="I58" s="13">
        <v>1</v>
      </c>
      <c r="J58" s="13" t="s">
        <v>69</v>
      </c>
      <c r="K58" s="14">
        <v>3</v>
      </c>
      <c r="L58" s="152"/>
      <c r="M58" s="153"/>
      <c r="N58" s="153"/>
      <c r="O58" s="154"/>
      <c r="P58" s="41"/>
      <c r="Q58" s="13"/>
      <c r="R58" s="13"/>
      <c r="S58" s="42"/>
      <c r="T58" s="82" t="s">
        <v>90</v>
      </c>
      <c r="U58" s="47" t="s">
        <v>89</v>
      </c>
    </row>
    <row r="59" spans="1:21" s="44" customFormat="1" x14ac:dyDescent="0.2">
      <c r="A59" s="19" t="s">
        <v>163</v>
      </c>
      <c r="B59" s="8" t="s">
        <v>27</v>
      </c>
      <c r="C59" s="37"/>
      <c r="D59" s="152"/>
      <c r="E59" s="153"/>
      <c r="F59" s="153"/>
      <c r="G59" s="154"/>
      <c r="H59" s="12">
        <v>2</v>
      </c>
      <c r="I59" s="13">
        <v>1</v>
      </c>
      <c r="J59" s="13" t="s">
        <v>69</v>
      </c>
      <c r="K59" s="14">
        <v>2</v>
      </c>
      <c r="L59" s="152"/>
      <c r="M59" s="153"/>
      <c r="N59" s="153"/>
      <c r="O59" s="154"/>
      <c r="P59" s="41"/>
      <c r="Q59" s="13"/>
      <c r="R59" s="13"/>
      <c r="S59" s="42"/>
      <c r="T59" s="82" t="s">
        <v>50</v>
      </c>
      <c r="U59" s="47" t="s">
        <v>68</v>
      </c>
    </row>
    <row r="60" spans="1:21" s="44" customFormat="1" ht="25.5" x14ac:dyDescent="0.2">
      <c r="A60" s="19" t="s">
        <v>164</v>
      </c>
      <c r="B60" s="8" t="s">
        <v>28</v>
      </c>
      <c r="C60" s="37" t="s">
        <v>129</v>
      </c>
      <c r="D60" s="152"/>
      <c r="E60" s="153"/>
      <c r="F60" s="153"/>
      <c r="G60" s="154"/>
      <c r="H60" s="41"/>
      <c r="I60" s="13"/>
      <c r="J60" s="13"/>
      <c r="K60" s="42"/>
      <c r="L60" s="152"/>
      <c r="M60" s="153"/>
      <c r="N60" s="153"/>
      <c r="O60" s="154"/>
      <c r="P60" s="12">
        <v>2</v>
      </c>
      <c r="Q60" s="13">
        <v>2</v>
      </c>
      <c r="R60" s="13" t="s">
        <v>69</v>
      </c>
      <c r="S60" s="14">
        <v>3</v>
      </c>
      <c r="T60" s="82" t="s">
        <v>83</v>
      </c>
      <c r="U60" s="47" t="s">
        <v>40</v>
      </c>
    </row>
    <row r="61" spans="1:21" s="44" customFormat="1" x14ac:dyDescent="0.2">
      <c r="A61" s="19" t="s">
        <v>165</v>
      </c>
      <c r="B61" s="8" t="s">
        <v>29</v>
      </c>
      <c r="C61" s="37"/>
      <c r="D61" s="152"/>
      <c r="E61" s="153"/>
      <c r="F61" s="153"/>
      <c r="G61" s="154"/>
      <c r="H61" s="41"/>
      <c r="I61" s="13"/>
      <c r="J61" s="13"/>
      <c r="K61" s="42"/>
      <c r="L61" s="152"/>
      <c r="M61" s="153"/>
      <c r="N61" s="153"/>
      <c r="O61" s="154"/>
      <c r="P61" s="41">
        <v>2</v>
      </c>
      <c r="Q61" s="13">
        <v>2</v>
      </c>
      <c r="R61" s="13" t="s">
        <v>69</v>
      </c>
      <c r="S61" s="42">
        <v>3</v>
      </c>
      <c r="T61" s="82" t="s">
        <v>83</v>
      </c>
      <c r="U61" s="188" t="s">
        <v>192</v>
      </c>
    </row>
    <row r="62" spans="1:21" s="44" customFormat="1" x14ac:dyDescent="0.2">
      <c r="A62" s="19" t="s">
        <v>166</v>
      </c>
      <c r="B62" s="8" t="s">
        <v>30</v>
      </c>
      <c r="C62" s="37"/>
      <c r="D62" s="152"/>
      <c r="E62" s="153"/>
      <c r="F62" s="153"/>
      <c r="G62" s="154"/>
      <c r="H62" s="41"/>
      <c r="I62" s="13"/>
      <c r="J62" s="13"/>
      <c r="K62" s="42"/>
      <c r="L62" s="152">
        <v>2</v>
      </c>
      <c r="M62" s="153">
        <v>2</v>
      </c>
      <c r="N62" s="153" t="s">
        <v>69</v>
      </c>
      <c r="O62" s="154">
        <v>3</v>
      </c>
      <c r="P62" s="12"/>
      <c r="Q62" s="13"/>
      <c r="R62" s="13"/>
      <c r="S62" s="14"/>
      <c r="T62" s="187" t="s">
        <v>83</v>
      </c>
      <c r="U62" s="188" t="s">
        <v>185</v>
      </c>
    </row>
    <row r="63" spans="1:21" s="44" customFormat="1" x14ac:dyDescent="0.2">
      <c r="A63" s="19" t="s">
        <v>167</v>
      </c>
      <c r="B63" s="8" t="s">
        <v>31</v>
      </c>
      <c r="C63" s="37" t="s">
        <v>18</v>
      </c>
      <c r="D63" s="152"/>
      <c r="E63" s="153"/>
      <c r="F63" s="153"/>
      <c r="G63" s="154"/>
      <c r="H63" s="41"/>
      <c r="I63" s="13"/>
      <c r="J63" s="13"/>
      <c r="K63" s="42"/>
      <c r="L63" s="152">
        <v>2</v>
      </c>
      <c r="M63" s="153">
        <v>2</v>
      </c>
      <c r="N63" s="153" t="s">
        <v>69</v>
      </c>
      <c r="O63" s="154">
        <v>3</v>
      </c>
      <c r="P63" s="12"/>
      <c r="Q63" s="13"/>
      <c r="R63" s="13"/>
      <c r="S63" s="14"/>
      <c r="T63" s="82" t="s">
        <v>83</v>
      </c>
      <c r="U63" s="188" t="s">
        <v>189</v>
      </c>
    </row>
    <row r="64" spans="1:21" s="44" customFormat="1" x14ac:dyDescent="0.2">
      <c r="A64" s="19" t="s">
        <v>168</v>
      </c>
      <c r="B64" s="8" t="s">
        <v>66</v>
      </c>
      <c r="C64" s="37"/>
      <c r="D64" s="152"/>
      <c r="E64" s="153"/>
      <c r="F64" s="153"/>
      <c r="G64" s="154"/>
      <c r="H64" s="12">
        <v>2</v>
      </c>
      <c r="I64" s="13">
        <v>2</v>
      </c>
      <c r="J64" s="13" t="s">
        <v>69</v>
      </c>
      <c r="K64" s="14">
        <v>4</v>
      </c>
      <c r="L64" s="152"/>
      <c r="M64" s="153"/>
      <c r="N64" s="153"/>
      <c r="O64" s="154"/>
      <c r="P64" s="41"/>
      <c r="Q64" s="13"/>
      <c r="R64" s="13"/>
      <c r="S64" s="42"/>
      <c r="T64" s="22" t="s">
        <v>106</v>
      </c>
      <c r="U64" s="47" t="s">
        <v>98</v>
      </c>
    </row>
    <row r="65" spans="1:25" s="44" customFormat="1" ht="13.5" thickBot="1" x14ac:dyDescent="0.25">
      <c r="A65" s="151" t="s">
        <v>169</v>
      </c>
      <c r="B65" s="8" t="s">
        <v>67</v>
      </c>
      <c r="C65" s="37" t="s">
        <v>66</v>
      </c>
      <c r="D65" s="152"/>
      <c r="E65" s="153"/>
      <c r="F65" s="153"/>
      <c r="G65" s="154"/>
      <c r="H65" s="12"/>
      <c r="I65" s="13"/>
      <c r="J65" s="13"/>
      <c r="K65" s="14"/>
      <c r="L65" s="152">
        <v>2</v>
      </c>
      <c r="M65" s="153">
        <v>2</v>
      </c>
      <c r="N65" s="153" t="s">
        <v>96</v>
      </c>
      <c r="O65" s="186">
        <v>5</v>
      </c>
      <c r="P65" s="12"/>
      <c r="Q65" s="13"/>
      <c r="R65" s="13"/>
      <c r="S65" s="14"/>
      <c r="T65" s="22" t="s">
        <v>106</v>
      </c>
      <c r="U65" s="47" t="s">
        <v>98</v>
      </c>
    </row>
    <row r="66" spans="1:25" s="9" customFormat="1" ht="13.5" thickBot="1" x14ac:dyDescent="0.25">
      <c r="A66" s="115"/>
      <c r="B66" s="117" t="s">
        <v>80</v>
      </c>
      <c r="C66" s="121">
        <f>SUM(G66,K66,O66,S66)</f>
        <v>42</v>
      </c>
      <c r="D66" s="109">
        <f t="shared" ref="D66:S66" si="1">SUM(D49:D55,D57:D65)</f>
        <v>12</v>
      </c>
      <c r="E66" s="119">
        <f t="shared" si="1"/>
        <v>3</v>
      </c>
      <c r="F66" s="119">
        <f t="shared" si="1"/>
        <v>0</v>
      </c>
      <c r="G66" s="120">
        <f t="shared" si="1"/>
        <v>12</v>
      </c>
      <c r="H66" s="109">
        <f t="shared" si="1"/>
        <v>10</v>
      </c>
      <c r="I66" s="119">
        <f t="shared" si="1"/>
        <v>6</v>
      </c>
      <c r="J66" s="119">
        <f t="shared" si="1"/>
        <v>0</v>
      </c>
      <c r="K66" s="120">
        <f t="shared" si="1"/>
        <v>13</v>
      </c>
      <c r="L66" s="109">
        <f>SUM(L49:L55,L57:L65)</f>
        <v>6</v>
      </c>
      <c r="M66" s="119">
        <f>SUM(M49:M55,M57:M65)</f>
        <v>6</v>
      </c>
      <c r="N66" s="119">
        <f>SUM(N49:N55,N57:N65)</f>
        <v>0</v>
      </c>
      <c r="O66" s="120">
        <f>SUM(O49:O55,O57:O65)</f>
        <v>11</v>
      </c>
      <c r="P66" s="109">
        <f t="shared" si="1"/>
        <v>4</v>
      </c>
      <c r="Q66" s="119">
        <f t="shared" si="1"/>
        <v>4</v>
      </c>
      <c r="R66" s="119">
        <f t="shared" si="1"/>
        <v>0</v>
      </c>
      <c r="S66" s="120">
        <f t="shared" si="1"/>
        <v>6</v>
      </c>
      <c r="T66" s="115"/>
      <c r="U66" s="110"/>
    </row>
    <row r="67" spans="1:25" s="6" customFormat="1" ht="16.5" thickBot="1" x14ac:dyDescent="0.25">
      <c r="A67" s="194" t="s">
        <v>79</v>
      </c>
      <c r="B67" s="195"/>
      <c r="C67" s="195"/>
      <c r="D67" s="195"/>
      <c r="E67" s="195"/>
      <c r="F67" s="195"/>
      <c r="G67" s="195"/>
      <c r="H67" s="195"/>
      <c r="I67" s="195"/>
      <c r="J67" s="195"/>
      <c r="K67" s="195"/>
      <c r="L67" s="195"/>
      <c r="M67" s="195"/>
      <c r="N67" s="195"/>
      <c r="O67" s="195"/>
      <c r="P67" s="195"/>
      <c r="Q67" s="195"/>
      <c r="R67" s="195"/>
      <c r="S67" s="195"/>
      <c r="T67" s="195"/>
      <c r="U67" s="196"/>
      <c r="V67" s="4"/>
      <c r="W67" s="4"/>
      <c r="X67" s="4"/>
      <c r="Y67" s="4"/>
    </row>
    <row r="68" spans="1:25" ht="13.5" thickBot="1" x14ac:dyDescent="0.25">
      <c r="A68" s="191" t="s">
        <v>181</v>
      </c>
      <c r="B68" s="192"/>
      <c r="C68" s="192"/>
      <c r="D68" s="192"/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2"/>
      <c r="Q68" s="192"/>
      <c r="R68" s="192"/>
      <c r="S68" s="192"/>
      <c r="T68" s="192"/>
      <c r="U68" s="193"/>
    </row>
    <row r="69" spans="1:25" s="44" customFormat="1" x14ac:dyDescent="0.2">
      <c r="A69" s="36" t="s">
        <v>170</v>
      </c>
      <c r="B69" s="28" t="s">
        <v>32</v>
      </c>
      <c r="C69" s="53"/>
      <c r="D69" s="173"/>
      <c r="E69" s="174"/>
      <c r="F69" s="174"/>
      <c r="G69" s="175"/>
      <c r="H69" s="56"/>
      <c r="I69" s="23"/>
      <c r="J69" s="23"/>
      <c r="K69" s="57"/>
      <c r="L69" s="170"/>
      <c r="M69" s="171"/>
      <c r="N69" s="171"/>
      <c r="O69" s="172"/>
      <c r="P69" s="54">
        <v>2</v>
      </c>
      <c r="Q69" s="23">
        <v>0</v>
      </c>
      <c r="R69" s="23" t="s">
        <v>69</v>
      </c>
      <c r="S69" s="55">
        <v>1</v>
      </c>
      <c r="T69" s="144" t="s">
        <v>103</v>
      </c>
      <c r="U69" s="145" t="s">
        <v>190</v>
      </c>
    </row>
    <row r="70" spans="1:25" s="44" customFormat="1" x14ac:dyDescent="0.2">
      <c r="A70" s="19" t="s">
        <v>171</v>
      </c>
      <c r="B70" s="8" t="s">
        <v>33</v>
      </c>
      <c r="C70" s="37"/>
      <c r="D70" s="167"/>
      <c r="E70" s="168"/>
      <c r="F70" s="168"/>
      <c r="G70" s="169"/>
      <c r="H70" s="41"/>
      <c r="I70" s="13"/>
      <c r="J70" s="13"/>
      <c r="K70" s="42"/>
      <c r="L70" s="152"/>
      <c r="M70" s="153"/>
      <c r="N70" s="153"/>
      <c r="O70" s="154"/>
      <c r="P70" s="12">
        <v>2</v>
      </c>
      <c r="Q70" s="13">
        <v>0</v>
      </c>
      <c r="R70" s="13" t="s">
        <v>69</v>
      </c>
      <c r="S70" s="14">
        <v>1</v>
      </c>
      <c r="T70" s="22" t="s">
        <v>103</v>
      </c>
      <c r="U70" s="47" t="s">
        <v>186</v>
      </c>
    </row>
    <row r="71" spans="1:25" s="44" customFormat="1" x14ac:dyDescent="0.2">
      <c r="A71" s="19" t="s">
        <v>172</v>
      </c>
      <c r="B71" s="8" t="s">
        <v>34</v>
      </c>
      <c r="C71" s="37"/>
      <c r="D71" s="152">
        <v>2</v>
      </c>
      <c r="E71" s="153">
        <v>0</v>
      </c>
      <c r="F71" s="153" t="s">
        <v>69</v>
      </c>
      <c r="G71" s="154">
        <v>1</v>
      </c>
      <c r="H71" s="41"/>
      <c r="I71" s="13"/>
      <c r="J71" s="13"/>
      <c r="K71" s="42"/>
      <c r="L71" s="152"/>
      <c r="M71" s="153"/>
      <c r="N71" s="153"/>
      <c r="O71" s="154"/>
      <c r="P71" s="45"/>
      <c r="Q71" s="39"/>
      <c r="R71" s="39"/>
      <c r="S71" s="46"/>
      <c r="T71" s="22" t="s">
        <v>48</v>
      </c>
      <c r="U71" s="47" t="s">
        <v>190</v>
      </c>
    </row>
    <row r="72" spans="1:25" s="44" customFormat="1" x14ac:dyDescent="0.2">
      <c r="A72" s="19" t="s">
        <v>173</v>
      </c>
      <c r="B72" s="8" t="s">
        <v>56</v>
      </c>
      <c r="C72" s="37"/>
      <c r="D72" s="152">
        <v>2</v>
      </c>
      <c r="E72" s="153">
        <v>0</v>
      </c>
      <c r="F72" s="153" t="s">
        <v>69</v>
      </c>
      <c r="G72" s="154">
        <v>1</v>
      </c>
      <c r="H72" s="41"/>
      <c r="I72" s="13"/>
      <c r="J72" s="13"/>
      <c r="K72" s="42"/>
      <c r="L72" s="152"/>
      <c r="M72" s="153"/>
      <c r="N72" s="153"/>
      <c r="O72" s="154"/>
      <c r="P72" s="45"/>
      <c r="Q72" s="39"/>
      <c r="R72" s="39"/>
      <c r="S72" s="46"/>
      <c r="T72" s="22" t="s">
        <v>103</v>
      </c>
      <c r="U72" s="47" t="s">
        <v>182</v>
      </c>
    </row>
    <row r="73" spans="1:25" s="44" customFormat="1" x14ac:dyDescent="0.2">
      <c r="A73" s="19" t="s">
        <v>174</v>
      </c>
      <c r="B73" s="8" t="s">
        <v>110</v>
      </c>
      <c r="C73" s="146"/>
      <c r="D73" s="152"/>
      <c r="E73" s="153"/>
      <c r="F73" s="153"/>
      <c r="G73" s="154"/>
      <c r="H73" s="12"/>
      <c r="I73" s="13"/>
      <c r="J73" s="13"/>
      <c r="K73" s="14"/>
      <c r="L73" s="152">
        <v>2</v>
      </c>
      <c r="M73" s="153">
        <v>0</v>
      </c>
      <c r="N73" s="153" t="s">
        <v>69</v>
      </c>
      <c r="O73" s="154">
        <v>1</v>
      </c>
      <c r="P73" s="38"/>
      <c r="Q73" s="39"/>
      <c r="R73" s="39"/>
      <c r="S73" s="40"/>
      <c r="T73" s="22"/>
      <c r="U73" s="22" t="s">
        <v>111</v>
      </c>
    </row>
    <row r="74" spans="1:25" s="44" customFormat="1" ht="13.5" thickBot="1" x14ac:dyDescent="0.25">
      <c r="A74" s="151" t="s">
        <v>175</v>
      </c>
      <c r="B74" s="147" t="s">
        <v>112</v>
      </c>
      <c r="C74" s="148"/>
      <c r="D74" s="164"/>
      <c r="E74" s="165"/>
      <c r="F74" s="165"/>
      <c r="G74" s="166"/>
      <c r="H74" s="85"/>
      <c r="I74" s="26"/>
      <c r="J74" s="26"/>
      <c r="K74" s="86"/>
      <c r="L74" s="164">
        <v>2</v>
      </c>
      <c r="M74" s="165">
        <v>2</v>
      </c>
      <c r="N74" s="165" t="s">
        <v>70</v>
      </c>
      <c r="O74" s="166">
        <v>2</v>
      </c>
      <c r="P74" s="149"/>
      <c r="Q74" s="87"/>
      <c r="R74" s="87"/>
      <c r="S74" s="150"/>
      <c r="T74" s="137"/>
      <c r="U74" s="134" t="s">
        <v>102</v>
      </c>
    </row>
    <row r="75" spans="1:25" ht="13.5" thickBot="1" x14ac:dyDescent="0.25">
      <c r="A75" s="191" t="s">
        <v>183</v>
      </c>
      <c r="B75" s="192"/>
      <c r="C75" s="192"/>
      <c r="D75" s="192"/>
      <c r="E75" s="192"/>
      <c r="F75" s="192"/>
      <c r="G75" s="192"/>
      <c r="H75" s="192"/>
      <c r="I75" s="192"/>
      <c r="J75" s="192"/>
      <c r="K75" s="192"/>
      <c r="L75" s="192"/>
      <c r="M75" s="192"/>
      <c r="N75" s="192"/>
      <c r="O75" s="192"/>
      <c r="P75" s="192"/>
      <c r="Q75" s="192"/>
      <c r="R75" s="192"/>
      <c r="S75" s="192"/>
      <c r="T75" s="192"/>
      <c r="U75" s="193"/>
    </row>
    <row r="76" spans="1:25" s="44" customFormat="1" x14ac:dyDescent="0.2">
      <c r="A76" s="36" t="s">
        <v>176</v>
      </c>
      <c r="B76" s="28" t="s">
        <v>35</v>
      </c>
      <c r="C76" s="53"/>
      <c r="D76" s="173"/>
      <c r="E76" s="174"/>
      <c r="F76" s="174"/>
      <c r="G76" s="175"/>
      <c r="H76" s="58"/>
      <c r="I76" s="59"/>
      <c r="J76" s="59"/>
      <c r="K76" s="60"/>
      <c r="L76" s="170"/>
      <c r="M76" s="171"/>
      <c r="N76" s="171"/>
      <c r="O76" s="172"/>
      <c r="P76" s="54">
        <v>2</v>
      </c>
      <c r="Q76" s="23">
        <v>2</v>
      </c>
      <c r="R76" s="23" t="s">
        <v>69</v>
      </c>
      <c r="S76" s="55">
        <v>3</v>
      </c>
      <c r="T76" s="190" t="s">
        <v>85</v>
      </c>
      <c r="U76" s="43" t="s">
        <v>41</v>
      </c>
    </row>
    <row r="77" spans="1:25" s="44" customFormat="1" x14ac:dyDescent="0.2">
      <c r="A77" s="19" t="s">
        <v>177</v>
      </c>
      <c r="B77" s="8" t="s">
        <v>36</v>
      </c>
      <c r="C77" s="37"/>
      <c r="D77" s="167"/>
      <c r="E77" s="168"/>
      <c r="F77" s="168"/>
      <c r="G77" s="169"/>
      <c r="H77" s="38"/>
      <c r="I77" s="39"/>
      <c r="J77" s="39"/>
      <c r="K77" s="40"/>
      <c r="L77" s="152"/>
      <c r="M77" s="153"/>
      <c r="N77" s="153"/>
      <c r="O77" s="154"/>
      <c r="P77" s="12">
        <v>2</v>
      </c>
      <c r="Q77" s="13">
        <v>1</v>
      </c>
      <c r="R77" s="13" t="s">
        <v>69</v>
      </c>
      <c r="S77" s="14">
        <v>3</v>
      </c>
      <c r="T77" s="22" t="s">
        <v>87</v>
      </c>
      <c r="U77" s="47" t="s">
        <v>95</v>
      </c>
    </row>
    <row r="78" spans="1:25" s="44" customFormat="1" x14ac:dyDescent="0.2">
      <c r="A78" s="19" t="s">
        <v>178</v>
      </c>
      <c r="B78" s="8" t="s">
        <v>37</v>
      </c>
      <c r="C78" s="37"/>
      <c r="D78" s="167"/>
      <c r="E78" s="168"/>
      <c r="F78" s="168"/>
      <c r="G78" s="169"/>
      <c r="H78" s="38"/>
      <c r="I78" s="39"/>
      <c r="J78" s="39"/>
      <c r="K78" s="40"/>
      <c r="L78" s="152"/>
      <c r="M78" s="153"/>
      <c r="N78" s="153"/>
      <c r="O78" s="154"/>
      <c r="P78" s="12">
        <v>2</v>
      </c>
      <c r="Q78" s="13">
        <v>0</v>
      </c>
      <c r="R78" s="13" t="s">
        <v>69</v>
      </c>
      <c r="S78" s="14">
        <v>2</v>
      </c>
      <c r="T78" s="51" t="s">
        <v>49</v>
      </c>
      <c r="U78" s="47" t="s">
        <v>88</v>
      </c>
    </row>
    <row r="79" spans="1:25" s="44" customFormat="1" ht="13.5" thickBot="1" x14ac:dyDescent="0.25">
      <c r="A79" s="151" t="s">
        <v>179</v>
      </c>
      <c r="B79" s="63" t="s">
        <v>124</v>
      </c>
      <c r="C79" s="48"/>
      <c r="D79" s="179"/>
      <c r="E79" s="180"/>
      <c r="F79" s="180"/>
      <c r="G79" s="181"/>
      <c r="H79" s="49"/>
      <c r="I79" s="16"/>
      <c r="J79" s="16"/>
      <c r="K79" s="50"/>
      <c r="L79" s="158">
        <v>2</v>
      </c>
      <c r="M79" s="159">
        <v>0</v>
      </c>
      <c r="N79" s="159" t="s">
        <v>69</v>
      </c>
      <c r="O79" s="160">
        <v>1</v>
      </c>
      <c r="P79" s="64"/>
      <c r="Q79" s="65"/>
      <c r="R79" s="65"/>
      <c r="S79" s="66"/>
      <c r="T79" s="51" t="s">
        <v>87</v>
      </c>
      <c r="U79" s="52" t="s">
        <v>184</v>
      </c>
    </row>
    <row r="80" spans="1:25" s="9" customFormat="1" ht="13.5" thickBot="1" x14ac:dyDescent="0.25">
      <c r="A80" s="115"/>
      <c r="B80" s="117" t="s">
        <v>80</v>
      </c>
      <c r="C80" s="107">
        <v>7</v>
      </c>
      <c r="D80" s="109">
        <f>SUM(D69:D79)</f>
        <v>4</v>
      </c>
      <c r="E80" s="119">
        <f>SUM(E69:E79)</f>
        <v>0</v>
      </c>
      <c r="F80" s="119"/>
      <c r="G80" s="120">
        <f>SUM(G69:G79)</f>
        <v>2</v>
      </c>
      <c r="H80" s="109">
        <f t="shared" ref="H80:M80" si="2">SUM(H69:H79)</f>
        <v>0</v>
      </c>
      <c r="I80" s="119">
        <f t="shared" si="2"/>
        <v>0</v>
      </c>
      <c r="J80" s="119"/>
      <c r="K80" s="120">
        <f t="shared" si="2"/>
        <v>0</v>
      </c>
      <c r="L80" s="109">
        <f t="shared" si="2"/>
        <v>6</v>
      </c>
      <c r="M80" s="119">
        <f t="shared" si="2"/>
        <v>2</v>
      </c>
      <c r="N80" s="119"/>
      <c r="O80" s="120">
        <f>SUM(O69:O74,O76:O79)</f>
        <v>4</v>
      </c>
      <c r="P80" s="109">
        <f>SUM(P69:P79)</f>
        <v>10</v>
      </c>
      <c r="Q80" s="119">
        <f>SUM(Q69:Q79)</f>
        <v>3</v>
      </c>
      <c r="R80" s="119"/>
      <c r="S80" s="120">
        <f>SUM(S69:S79)</f>
        <v>10</v>
      </c>
      <c r="T80" s="115"/>
      <c r="U80" s="110"/>
    </row>
    <row r="81" spans="2:20" x14ac:dyDescent="0.2">
      <c r="C81" s="33">
        <f>SUM(C24,C47,C66,C80)</f>
        <v>130</v>
      </c>
    </row>
    <row r="82" spans="2:20" x14ac:dyDescent="0.2">
      <c r="D82" s="29">
        <f>SUM(D24,D47,D66,D80)</f>
        <v>28</v>
      </c>
      <c r="E82" s="29">
        <f>SUM(E24,E47,E66,E80)</f>
        <v>11</v>
      </c>
      <c r="G82" s="29">
        <f>SUM(G24,G47,G66,G80)</f>
        <v>30</v>
      </c>
      <c r="H82" s="29">
        <f>SUM(H24,H47,H66,H80)</f>
        <v>18</v>
      </c>
      <c r="I82" s="29">
        <f>SUM(I24,I47,I66,I80)</f>
        <v>15</v>
      </c>
      <c r="K82" s="29">
        <f>SUM(K24,K47,K66,K80)</f>
        <v>27</v>
      </c>
      <c r="L82" s="29">
        <f>SUM(L24,L47,L66,L80)</f>
        <v>20</v>
      </c>
      <c r="M82" s="29">
        <f>SUM(M24,M47,M66,M80)</f>
        <v>21</v>
      </c>
      <c r="O82" s="29">
        <f>SUM(O24,O47,O66,O80)</f>
        <v>31</v>
      </c>
      <c r="P82" s="29">
        <f>SUM(P47,P66,P80)</f>
        <v>16</v>
      </c>
      <c r="Q82" s="29">
        <f>SUM(Q47,Q66,Q80)</f>
        <v>29</v>
      </c>
      <c r="S82" s="29">
        <f>SUM(S47,S66,S80)</f>
        <v>49</v>
      </c>
      <c r="T82" s="29">
        <f>SUM(G82,K82,O82,S82)</f>
        <v>137</v>
      </c>
    </row>
    <row r="83" spans="2:20" x14ac:dyDescent="0.2">
      <c r="B83" s="29" t="s">
        <v>99</v>
      </c>
      <c r="D83" s="29">
        <v>14</v>
      </c>
      <c r="H83" s="29">
        <v>14</v>
      </c>
      <c r="L83" s="29">
        <v>13</v>
      </c>
      <c r="P83" s="29">
        <v>7</v>
      </c>
    </row>
    <row r="85" spans="2:20" x14ac:dyDescent="0.2">
      <c r="D85" s="29">
        <v>308</v>
      </c>
      <c r="E85" s="29">
        <v>168</v>
      </c>
      <c r="H85" s="29">
        <v>308</v>
      </c>
      <c r="I85" s="29">
        <v>224</v>
      </c>
      <c r="L85" s="29">
        <v>266</v>
      </c>
      <c r="M85" s="29">
        <v>308</v>
      </c>
      <c r="P85" s="29">
        <v>168</v>
      </c>
      <c r="Q85" s="29">
        <v>448</v>
      </c>
    </row>
  </sheetData>
  <mergeCells count="31">
    <mergeCell ref="K7:L7"/>
    <mergeCell ref="K8:L8"/>
    <mergeCell ref="A17:U17"/>
    <mergeCell ref="B14:B16"/>
    <mergeCell ref="L14:O14"/>
    <mergeCell ref="C14:C16"/>
    <mergeCell ref="L15:M15"/>
    <mergeCell ref="H15:I15"/>
    <mergeCell ref="T14:T16"/>
    <mergeCell ref="H14:K14"/>
    <mergeCell ref="P14:S14"/>
    <mergeCell ref="P15:Q15"/>
    <mergeCell ref="D15:E15"/>
    <mergeCell ref="A1:U1"/>
    <mergeCell ref="A2:U2"/>
    <mergeCell ref="A3:U3"/>
    <mergeCell ref="A4:U4"/>
    <mergeCell ref="A5:U5"/>
    <mergeCell ref="A35:U35"/>
    <mergeCell ref="A14:A16"/>
    <mergeCell ref="A25:U25"/>
    <mergeCell ref="D14:G14"/>
    <mergeCell ref="U14:U16"/>
    <mergeCell ref="A18:U18"/>
    <mergeCell ref="A75:U75"/>
    <mergeCell ref="A39:U39"/>
    <mergeCell ref="A43:U43"/>
    <mergeCell ref="A48:U48"/>
    <mergeCell ref="A56:U56"/>
    <mergeCell ref="A67:U67"/>
    <mergeCell ref="A68:U68"/>
  </mergeCells>
  <phoneticPr fontId="2" type="noConversion"/>
  <printOptions horizontalCentered="1"/>
  <pageMargins left="0.35433070866141736" right="0.35433070866141736" top="0.15748031496062992" bottom="0.11811023622047245" header="0.27559055118110237" footer="0.19685039370078741"/>
  <pageSetup paperSize="8" scale="6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1KMNAMT</vt:lpstr>
    </vt:vector>
  </TitlesOfParts>
  <Company>Ke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Gömöry Enikő</cp:lastModifiedBy>
  <cp:lastPrinted>2015-06-13T18:50:47Z</cp:lastPrinted>
  <dcterms:created xsi:type="dcterms:W3CDTF">2009-04-15T06:45:38Z</dcterms:created>
  <dcterms:modified xsi:type="dcterms:W3CDTF">2016-08-19T09:30:48Z</dcterms:modified>
</cp:coreProperties>
</file>